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Юлия\Desktop\питание меню\"/>
    </mc:Choice>
  </mc:AlternateContent>
  <xr:revisionPtr revIDLastSave="0" documentId="13_ncr:1_{59ACC1A1-3FB5-4B03-9800-E5C247D6B1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0" i="1" l="1"/>
  <c r="E166" i="1" l="1"/>
  <c r="F166" i="1"/>
  <c r="G166" i="1"/>
  <c r="H166" i="1"/>
  <c r="I166" i="1"/>
  <c r="J166" i="1"/>
  <c r="K166" i="1"/>
  <c r="E167" i="1"/>
  <c r="F167" i="1"/>
  <c r="G167" i="1"/>
  <c r="H167" i="1"/>
  <c r="I167" i="1"/>
  <c r="J167" i="1"/>
  <c r="K167" i="1"/>
  <c r="E168" i="1"/>
  <c r="F168" i="1"/>
  <c r="G168" i="1"/>
  <c r="H168" i="1"/>
  <c r="I168" i="1"/>
  <c r="J168" i="1"/>
  <c r="K168" i="1"/>
  <c r="E169" i="1"/>
  <c r="F169" i="1"/>
  <c r="G169" i="1"/>
  <c r="H169" i="1"/>
  <c r="I169" i="1"/>
  <c r="J169" i="1"/>
  <c r="K169" i="1"/>
  <c r="E170" i="1"/>
  <c r="F170" i="1"/>
  <c r="G170" i="1"/>
  <c r="H170" i="1"/>
  <c r="I170" i="1"/>
  <c r="J170" i="1"/>
  <c r="E171" i="1"/>
  <c r="F171" i="1"/>
  <c r="G171" i="1"/>
  <c r="H171" i="1"/>
  <c r="I171" i="1"/>
  <c r="J171" i="1"/>
  <c r="E172" i="1"/>
  <c r="F172" i="1"/>
  <c r="G172" i="1"/>
  <c r="H172" i="1"/>
  <c r="I172" i="1"/>
  <c r="J172" i="1"/>
  <c r="E147" i="1"/>
  <c r="G147" i="1"/>
  <c r="H147" i="1"/>
  <c r="I147" i="1"/>
  <c r="J147" i="1"/>
  <c r="K147" i="1"/>
  <c r="E148" i="1"/>
  <c r="F148" i="1"/>
  <c r="K148" i="1"/>
  <c r="E149" i="1"/>
  <c r="F149" i="1"/>
  <c r="G149" i="1"/>
  <c r="H149" i="1"/>
  <c r="I149" i="1"/>
  <c r="J149" i="1"/>
  <c r="K149" i="1"/>
  <c r="E150" i="1"/>
  <c r="F150" i="1"/>
  <c r="K150" i="1"/>
  <c r="E151" i="1"/>
  <c r="F151" i="1"/>
  <c r="H151" i="1"/>
  <c r="K151" i="1"/>
  <c r="E152" i="1"/>
  <c r="H152" i="1"/>
  <c r="E153" i="1"/>
  <c r="F153" i="1"/>
  <c r="E155" i="1"/>
  <c r="E128" i="1"/>
  <c r="F128" i="1"/>
  <c r="G128" i="1"/>
  <c r="H128" i="1"/>
  <c r="I128" i="1"/>
  <c r="J128" i="1"/>
  <c r="K128" i="1"/>
  <c r="E129" i="1"/>
  <c r="F129" i="1"/>
  <c r="G129" i="1"/>
  <c r="H129" i="1"/>
  <c r="I129" i="1"/>
  <c r="J129" i="1"/>
  <c r="K129" i="1"/>
  <c r="F130" i="1"/>
  <c r="G130" i="1"/>
  <c r="H130" i="1"/>
  <c r="I130" i="1"/>
  <c r="J130" i="1"/>
  <c r="K130" i="1"/>
  <c r="E131" i="1"/>
  <c r="G131" i="1"/>
  <c r="H131" i="1"/>
  <c r="I131" i="1"/>
  <c r="J131" i="1"/>
  <c r="K131" i="1"/>
  <c r="E132" i="1"/>
  <c r="F132" i="1"/>
  <c r="G132" i="1"/>
  <c r="H132" i="1"/>
  <c r="I132" i="1"/>
  <c r="J132" i="1"/>
  <c r="K132" i="1"/>
  <c r="E133" i="1"/>
  <c r="H133" i="1"/>
  <c r="E134" i="1"/>
  <c r="F134" i="1"/>
  <c r="E135" i="1"/>
  <c r="F135" i="1"/>
  <c r="E109" i="1"/>
  <c r="F109" i="1"/>
  <c r="G109" i="1"/>
  <c r="H109" i="1"/>
  <c r="I109" i="1"/>
  <c r="J109" i="1"/>
  <c r="K109" i="1"/>
  <c r="E110" i="1"/>
  <c r="F110" i="1"/>
  <c r="G110" i="1"/>
  <c r="H110" i="1"/>
  <c r="I110" i="1"/>
  <c r="J110" i="1"/>
  <c r="K110" i="1"/>
  <c r="E111" i="1"/>
  <c r="F111" i="1"/>
  <c r="G111" i="1"/>
  <c r="H111" i="1"/>
  <c r="I111" i="1"/>
  <c r="J111" i="1"/>
  <c r="K111" i="1"/>
  <c r="E112" i="1"/>
  <c r="F112" i="1"/>
  <c r="G112" i="1"/>
  <c r="H112" i="1"/>
  <c r="I112" i="1"/>
  <c r="J112" i="1"/>
  <c r="K112" i="1"/>
  <c r="E113" i="1"/>
  <c r="F113" i="1"/>
  <c r="G113" i="1"/>
  <c r="H113" i="1"/>
  <c r="I113" i="1"/>
  <c r="J113" i="1"/>
  <c r="K113" i="1"/>
  <c r="E114" i="1"/>
  <c r="F114" i="1"/>
  <c r="G114" i="1"/>
  <c r="H114" i="1"/>
  <c r="I114" i="1"/>
  <c r="J114" i="1"/>
  <c r="E115" i="1"/>
  <c r="F115" i="1"/>
  <c r="G115" i="1"/>
  <c r="H115" i="1"/>
  <c r="I115" i="1"/>
  <c r="J115" i="1"/>
  <c r="E117" i="1"/>
  <c r="F117" i="1"/>
  <c r="G117" i="1"/>
  <c r="H117" i="1"/>
  <c r="I117" i="1"/>
  <c r="J117" i="1"/>
  <c r="E185" i="1"/>
  <c r="G185" i="1"/>
  <c r="H185" i="1"/>
  <c r="I185" i="1"/>
  <c r="J185" i="1"/>
  <c r="K185" i="1"/>
  <c r="E186" i="1"/>
  <c r="F186" i="1"/>
  <c r="G186" i="1"/>
  <c r="H186" i="1"/>
  <c r="I186" i="1"/>
  <c r="J186" i="1"/>
  <c r="K186" i="1"/>
  <c r="E187" i="1"/>
  <c r="G187" i="1"/>
  <c r="H187" i="1"/>
  <c r="I187" i="1"/>
  <c r="J187" i="1"/>
  <c r="K187" i="1"/>
  <c r="E188" i="1"/>
  <c r="G188" i="1"/>
  <c r="H188" i="1"/>
  <c r="I188" i="1"/>
  <c r="J188" i="1"/>
  <c r="K188" i="1"/>
  <c r="E189" i="1"/>
  <c r="F189" i="1"/>
  <c r="G189" i="1"/>
  <c r="H189" i="1"/>
  <c r="I189" i="1"/>
  <c r="J189" i="1"/>
  <c r="K189" i="1"/>
  <c r="E190" i="1"/>
  <c r="F190" i="1"/>
  <c r="G190" i="1"/>
  <c r="H190" i="1"/>
  <c r="I190" i="1"/>
  <c r="J190" i="1"/>
  <c r="E191" i="1"/>
  <c r="F191" i="1"/>
  <c r="G191" i="1"/>
  <c r="H191" i="1"/>
  <c r="I191" i="1"/>
  <c r="J191" i="1"/>
  <c r="E192" i="1"/>
  <c r="G192" i="1"/>
  <c r="H192" i="1"/>
  <c r="I192" i="1"/>
  <c r="J192" i="1"/>
  <c r="E90" i="1" l="1"/>
  <c r="F90" i="1"/>
  <c r="G90" i="1"/>
  <c r="H90" i="1"/>
  <c r="I90" i="1"/>
  <c r="J90" i="1"/>
  <c r="K90" i="1"/>
  <c r="E91" i="1"/>
  <c r="F91" i="1"/>
  <c r="G91" i="1"/>
  <c r="H91" i="1"/>
  <c r="I91" i="1"/>
  <c r="J91" i="1"/>
  <c r="K91" i="1"/>
  <c r="E92" i="1"/>
  <c r="F92" i="1"/>
  <c r="G92" i="1"/>
  <c r="H92" i="1"/>
  <c r="I92" i="1"/>
  <c r="J92" i="1"/>
  <c r="K92" i="1"/>
  <c r="E93" i="1"/>
  <c r="G93" i="1"/>
  <c r="H93" i="1"/>
  <c r="I93" i="1"/>
  <c r="J93" i="1"/>
  <c r="K93" i="1"/>
  <c r="E94" i="1"/>
  <c r="F94" i="1"/>
  <c r="G94" i="1"/>
  <c r="H94" i="1"/>
  <c r="I94" i="1"/>
  <c r="J94" i="1"/>
  <c r="K94" i="1"/>
  <c r="E95" i="1"/>
  <c r="F95" i="1"/>
  <c r="G95" i="1"/>
  <c r="H95" i="1"/>
  <c r="I95" i="1"/>
  <c r="J95" i="1"/>
  <c r="E96" i="1"/>
  <c r="F96" i="1"/>
  <c r="G96" i="1"/>
  <c r="H96" i="1"/>
  <c r="I96" i="1"/>
  <c r="J96" i="1"/>
  <c r="E97" i="1"/>
  <c r="G97" i="1"/>
  <c r="H97" i="1"/>
  <c r="I97" i="1"/>
  <c r="J97" i="1"/>
  <c r="E71" i="1"/>
  <c r="F71" i="1"/>
  <c r="G71" i="1"/>
  <c r="H71" i="1"/>
  <c r="I71" i="1"/>
  <c r="J71" i="1"/>
  <c r="K71" i="1"/>
  <c r="E72" i="1"/>
  <c r="F72" i="1"/>
  <c r="G72" i="1"/>
  <c r="H72" i="1"/>
  <c r="I72" i="1"/>
  <c r="J72" i="1"/>
  <c r="K72" i="1"/>
  <c r="E73" i="1"/>
  <c r="F73" i="1"/>
  <c r="G73" i="1"/>
  <c r="H73" i="1"/>
  <c r="I73" i="1"/>
  <c r="J73" i="1"/>
  <c r="K73" i="1"/>
  <c r="E74" i="1"/>
  <c r="F74" i="1"/>
  <c r="G74" i="1"/>
  <c r="H74" i="1"/>
  <c r="I74" i="1"/>
  <c r="J74" i="1"/>
  <c r="K74" i="1"/>
  <c r="F75" i="1"/>
  <c r="G75" i="1"/>
  <c r="H75" i="1"/>
  <c r="I75" i="1"/>
  <c r="J75" i="1"/>
  <c r="K75" i="1"/>
  <c r="E76" i="1"/>
  <c r="F76" i="1"/>
  <c r="G76" i="1"/>
  <c r="H76" i="1"/>
  <c r="I76" i="1"/>
  <c r="J76" i="1"/>
  <c r="E77" i="1"/>
  <c r="F77" i="1"/>
  <c r="G77" i="1"/>
  <c r="H77" i="1"/>
  <c r="I77" i="1"/>
  <c r="J77" i="1"/>
  <c r="E79" i="1"/>
  <c r="F79" i="1"/>
  <c r="G79" i="1"/>
  <c r="H79" i="1"/>
  <c r="I79" i="1"/>
  <c r="J79" i="1"/>
  <c r="K79" i="1"/>
  <c r="E52" i="1"/>
  <c r="F52" i="1"/>
  <c r="G52" i="1"/>
  <c r="H52" i="1"/>
  <c r="I52" i="1"/>
  <c r="J52" i="1"/>
  <c r="K52" i="1"/>
  <c r="E53" i="1"/>
  <c r="F53" i="1"/>
  <c r="G53" i="1"/>
  <c r="H53" i="1"/>
  <c r="I53" i="1"/>
  <c r="J53" i="1"/>
  <c r="K53" i="1"/>
  <c r="E54" i="1"/>
  <c r="F54" i="1"/>
  <c r="G54" i="1"/>
  <c r="H54" i="1"/>
  <c r="I54" i="1"/>
  <c r="J54" i="1"/>
  <c r="K54" i="1"/>
  <c r="E55" i="1"/>
  <c r="F55" i="1"/>
  <c r="G55" i="1"/>
  <c r="H55" i="1"/>
  <c r="I55" i="1"/>
  <c r="J55" i="1"/>
  <c r="K55" i="1"/>
  <c r="E56" i="1"/>
  <c r="F56" i="1"/>
  <c r="G56" i="1"/>
  <c r="H56" i="1"/>
  <c r="I56" i="1"/>
  <c r="J56" i="1"/>
  <c r="K56" i="1"/>
  <c r="E57" i="1"/>
  <c r="F57" i="1"/>
  <c r="G57" i="1"/>
  <c r="H57" i="1"/>
  <c r="I57" i="1"/>
  <c r="J57" i="1"/>
  <c r="E58" i="1"/>
  <c r="F58" i="1"/>
  <c r="G58" i="1"/>
  <c r="H58" i="1"/>
  <c r="I58" i="1"/>
  <c r="J58" i="1"/>
  <c r="E60" i="1"/>
  <c r="F60" i="1"/>
  <c r="G60" i="1"/>
  <c r="H60" i="1"/>
  <c r="I60" i="1"/>
  <c r="J60" i="1"/>
  <c r="K60" i="1"/>
  <c r="L41" i="1"/>
  <c r="K14" i="1"/>
  <c r="G14" i="1"/>
  <c r="E33" i="1" l="1"/>
  <c r="G33" i="1"/>
  <c r="H33" i="1"/>
  <c r="I33" i="1"/>
  <c r="J33" i="1"/>
  <c r="K33" i="1"/>
  <c r="E34" i="1"/>
  <c r="F34" i="1"/>
  <c r="G34" i="1"/>
  <c r="H34" i="1"/>
  <c r="I34" i="1"/>
  <c r="J34" i="1"/>
  <c r="K34" i="1"/>
  <c r="E35" i="1"/>
  <c r="G35" i="1"/>
  <c r="H35" i="1"/>
  <c r="I35" i="1"/>
  <c r="J35" i="1"/>
  <c r="K35" i="1"/>
  <c r="E36" i="1"/>
  <c r="G36" i="1"/>
  <c r="H36" i="1"/>
  <c r="I36" i="1"/>
  <c r="J36" i="1"/>
  <c r="K36" i="1"/>
  <c r="E37" i="1"/>
  <c r="F37" i="1"/>
  <c r="G37" i="1"/>
  <c r="H37" i="1"/>
  <c r="I37" i="1"/>
  <c r="J37" i="1"/>
  <c r="K37" i="1"/>
  <c r="E38" i="1"/>
  <c r="F38" i="1"/>
  <c r="G38" i="1"/>
  <c r="H38" i="1"/>
  <c r="I38" i="1"/>
  <c r="J38" i="1"/>
  <c r="E39" i="1"/>
  <c r="F39" i="1"/>
  <c r="G39" i="1"/>
  <c r="H39" i="1"/>
  <c r="I39" i="1"/>
  <c r="J39" i="1"/>
  <c r="D40" i="1"/>
  <c r="E40" i="1"/>
  <c r="G40" i="1"/>
  <c r="H40" i="1"/>
  <c r="I40" i="1"/>
  <c r="J40" i="1"/>
  <c r="K40" i="1"/>
  <c r="F15" i="1"/>
  <c r="G15" i="1"/>
  <c r="H15" i="1"/>
  <c r="I15" i="1"/>
  <c r="J15" i="1"/>
  <c r="K15" i="1"/>
  <c r="E16" i="1"/>
  <c r="F16" i="1"/>
  <c r="K16" i="1"/>
  <c r="K17" i="1"/>
  <c r="F18" i="1"/>
  <c r="K18" i="1"/>
  <c r="E19" i="1"/>
  <c r="F19" i="1"/>
  <c r="G19" i="1"/>
  <c r="H19" i="1"/>
  <c r="I19" i="1"/>
  <c r="J19" i="1"/>
  <c r="E20" i="1"/>
  <c r="H20" i="1"/>
  <c r="E21" i="1"/>
  <c r="I21" i="1"/>
  <c r="K21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G176" i="1"/>
  <c r="J138" i="1"/>
  <c r="H176" i="1"/>
  <c r="J195" i="1"/>
  <c r="F157" i="1"/>
  <c r="L176" i="1"/>
  <c r="G138" i="1"/>
  <c r="L119" i="1"/>
  <c r="I176" i="1"/>
  <c r="J176" i="1"/>
  <c r="H157" i="1"/>
  <c r="I157" i="1"/>
  <c r="F138" i="1"/>
  <c r="J119" i="1"/>
  <c r="H119" i="1"/>
  <c r="G119" i="1"/>
  <c r="L195" i="1"/>
  <c r="I195" i="1"/>
  <c r="G195" i="1"/>
  <c r="J81" i="1"/>
  <c r="G81" i="1"/>
  <c r="F81" i="1"/>
  <c r="L100" i="1"/>
  <c r="I100" i="1"/>
  <c r="F100" i="1"/>
  <c r="H100" i="1"/>
  <c r="I81" i="1"/>
  <c r="L62" i="1"/>
  <c r="H62" i="1"/>
  <c r="J62" i="1"/>
  <c r="G62" i="1"/>
  <c r="J24" i="1"/>
  <c r="F43" i="1"/>
  <c r="H43" i="1"/>
  <c r="I43" i="1"/>
  <c r="I24" i="1"/>
  <c r="F24" i="1"/>
  <c r="L43" i="1"/>
  <c r="G24" i="1"/>
  <c r="L24" i="1"/>
  <c r="G43" i="1"/>
  <c r="I62" i="1"/>
  <c r="L81" i="1"/>
  <c r="G100" i="1"/>
  <c r="I119" i="1"/>
  <c r="L138" i="1"/>
  <c r="G157" i="1"/>
  <c r="F195" i="1"/>
  <c r="H24" i="1"/>
  <c r="J43" i="1"/>
  <c r="F62" i="1"/>
  <c r="H81" i="1"/>
  <c r="J100" i="1"/>
  <c r="F119" i="1"/>
  <c r="H138" i="1"/>
  <c r="J157" i="1"/>
  <c r="F176" i="1"/>
  <c r="H195" i="1"/>
  <c r="J196" i="1" l="1"/>
  <c r="I196" i="1"/>
  <c r="F196" i="1"/>
  <c r="G196" i="1"/>
  <c r="H196" i="1"/>
  <c r="L196" i="1"/>
</calcChain>
</file>

<file path=xl/sharedStrings.xml><?xml version="1.0" encoding="utf-8"?>
<sst xmlns="http://schemas.openxmlformats.org/spreadsheetml/2006/main" count="219" uniqueCount="49">
  <si>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</si>
  <si>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</si>
  <si>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</si>
  <si>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</si>
  <si>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</si>
  <si>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</si>
  <si>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</si>
  <si>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</si>
  <si>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</si>
  <si>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</si>
  <si>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</si>
  <si>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</si>
  <si>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</si>
  <si>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</si>
  <si>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</si>
  <si>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</si>
  <si>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</si>
  <si>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</si>
  <si>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</si>
  <si>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</si>
  <si>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</si>
  <si>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</si>
  <si>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</si>
  <si>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</si>
  <si>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</si>
  <si>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</si>
  <si>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</si>
  <si>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</si>
  <si>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</si>
  <si>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</si>
  <si>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</si>
  <si>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</si>
  <si>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</si>
  <si>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</si>
  <si>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</si>
  <si>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</si>
  <si>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</si>
  <si>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</si>
  <si>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</si>
  <si>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"Смирновская начальная школа - детский сад"</t>
  </si>
  <si>
    <t>директор</t>
  </si>
  <si>
    <t>Артемьева Ю.А.</t>
  </si>
  <si>
    <t xml:space="preserve">салат из белокочаной капусты ,моркови </t>
  </si>
  <si>
    <t>суп на г/б Вермишель</t>
  </si>
  <si>
    <t xml:space="preserve">каша перловая с соусом белым основным </t>
  </si>
  <si>
    <t>чай черный (без сахара)</t>
  </si>
  <si>
    <t>пром</t>
  </si>
  <si>
    <t>сыр твердый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</si>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</sst>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1</v>
          </cell>
          <cell r="K6" t="str">
            <v>54-8з-2020</v>
          </cell>
        </row>
        <row r="7">
          <cell r="F7">
            <v>200</v>
          </cell>
          <cell r="G7">
            <v>3.45</v>
          </cell>
          <cell r="H7">
            <v>5.17</v>
          </cell>
          <cell r="I7">
            <v>27.5</v>
          </cell>
          <cell r="J7">
            <v>164.34</v>
          </cell>
          <cell r="K7" t="str">
            <v>54-4с</v>
          </cell>
        </row>
        <row r="8">
          <cell r="E8" t="str">
            <v xml:space="preserve">котлеты из говядины </v>
          </cell>
          <cell r="F8">
            <v>120</v>
          </cell>
          <cell r="K8" t="str">
            <v>54-4м-2020</v>
          </cell>
        </row>
        <row r="9">
          <cell r="K9" t="str">
            <v>54-5г-2020</v>
          </cell>
        </row>
        <row r="10">
          <cell r="F10">
            <v>200</v>
          </cell>
          <cell r="K10" t="str">
            <v>54-9хн-2020</v>
          </cell>
        </row>
        <row r="11">
          <cell r="E11" t="str">
            <v xml:space="preserve">пшеничный </v>
          </cell>
          <cell r="F11">
            <v>40</v>
          </cell>
          <cell r="G11">
            <v>3</v>
          </cell>
          <cell r="H11">
            <v>0.3</v>
          </cell>
          <cell r="I11">
            <v>19.7</v>
          </cell>
          <cell r="J11">
            <v>93.8</v>
          </cell>
        </row>
        <row r="12">
          <cell r="E12" t="str">
            <v>ражано-пшеничный</v>
          </cell>
          <cell r="H12">
            <v>0.3</v>
          </cell>
        </row>
        <row r="13">
          <cell r="E13" t="str">
            <v xml:space="preserve">сыр твердый </v>
          </cell>
          <cell r="I13">
            <v>0</v>
          </cell>
          <cell r="K13" t="str">
            <v>54-1з</v>
          </cell>
        </row>
        <row r="16">
          <cell r="E16" t="str">
            <v xml:space="preserve">салат из отварной свеклы </v>
          </cell>
          <cell r="G16">
            <v>0.9</v>
          </cell>
          <cell r="H16">
            <v>0</v>
          </cell>
          <cell r="I16">
            <v>14.2</v>
          </cell>
          <cell r="J16">
            <v>60.9</v>
          </cell>
          <cell r="K16" t="str">
            <v>54-13з-2020</v>
          </cell>
        </row>
        <row r="17">
          <cell r="E17" t="str">
            <v>суп на г/б Щи из свежей капусты</v>
          </cell>
          <cell r="F17">
            <v>200</v>
          </cell>
          <cell r="G17">
            <v>4.7</v>
          </cell>
          <cell r="H17">
            <v>5.6</v>
          </cell>
          <cell r="I17">
            <v>5.7</v>
          </cell>
          <cell r="J17">
            <v>92.2</v>
          </cell>
          <cell r="K17" t="str">
            <v>54-4с</v>
          </cell>
        </row>
        <row r="18">
          <cell r="E18" t="str">
            <v>гуляш из говяжьего фарша</v>
          </cell>
          <cell r="G18">
            <v>17</v>
          </cell>
          <cell r="H18">
            <v>16.5</v>
          </cell>
          <cell r="I18">
            <v>3.9</v>
          </cell>
          <cell r="J18">
            <v>231.1</v>
          </cell>
          <cell r="K18" t="str">
            <v>54-7м-2020</v>
          </cell>
        </row>
        <row r="19">
          <cell r="E19" t="str">
            <v>картофельное пюре с подливом</v>
          </cell>
          <cell r="G19">
            <v>3.1</v>
          </cell>
          <cell r="H19">
            <v>5.3</v>
          </cell>
          <cell r="I19">
            <v>19.8</v>
          </cell>
          <cell r="J19">
            <v>139.4</v>
          </cell>
          <cell r="K19" t="str">
            <v>54-9г-2020</v>
          </cell>
        </row>
        <row r="20">
          <cell r="E20" t="str">
            <v xml:space="preserve">компот из сухофруктов </v>
          </cell>
          <cell r="F20">
            <v>200</v>
          </cell>
          <cell r="G20">
            <v>0.5</v>
          </cell>
          <cell r="H20">
            <v>0</v>
          </cell>
          <cell r="I20">
            <v>19.8</v>
          </cell>
          <cell r="J20">
            <v>81</v>
          </cell>
          <cell r="K20" t="str">
            <v>54-7хн-2020</v>
          </cell>
        </row>
        <row r="21">
          <cell r="E21" t="str">
            <v xml:space="preserve">пшеничный </v>
          </cell>
          <cell r="F21">
            <v>40</v>
          </cell>
          <cell r="G21">
            <v>3</v>
          </cell>
          <cell r="H21">
            <v>0.3</v>
          </cell>
          <cell r="I21">
            <v>19.7</v>
          </cell>
          <cell r="J21">
            <v>93.8</v>
          </cell>
        </row>
        <row r="22">
          <cell r="E22" t="str">
            <v>ржано-пшеничный</v>
          </cell>
          <cell r="F22">
            <v>30</v>
          </cell>
          <cell r="G22">
            <v>2</v>
          </cell>
          <cell r="H22">
            <v>0.4</v>
          </cell>
          <cell r="I22">
            <v>11.9</v>
          </cell>
          <cell r="J22">
            <v>59.4</v>
          </cell>
        </row>
        <row r="23">
          <cell r="D23" t="str">
            <v>фрукты</v>
          </cell>
          <cell r="E23" t="str">
            <v>мандарин</v>
          </cell>
          <cell r="G23">
            <v>0.6</v>
          </cell>
          <cell r="H23">
            <v>0.2</v>
          </cell>
          <cell r="I23">
            <v>6</v>
          </cell>
          <cell r="J23">
            <v>28</v>
          </cell>
          <cell r="K23" t="str">
            <v>пром</v>
          </cell>
        </row>
        <row r="24">
          <cell r="L24"/>
        </row>
        <row r="26">
          <cell r="E26" t="str">
            <v xml:space="preserve">салат из свежей моркови </v>
          </cell>
          <cell r="F26">
            <v>100</v>
          </cell>
          <cell r="G26">
            <v>0.9</v>
          </cell>
          <cell r="H26">
            <v>0</v>
          </cell>
          <cell r="I26">
            <v>14.2</v>
          </cell>
          <cell r="J26">
            <v>60.9</v>
          </cell>
          <cell r="K26" t="str">
            <v>54-17з-2020</v>
          </cell>
        </row>
        <row r="27">
          <cell r="E27" t="str">
            <v>суп картофельный с горохом на г/б</v>
          </cell>
          <cell r="F27">
            <v>200</v>
          </cell>
          <cell r="G27">
            <v>7.1</v>
          </cell>
          <cell r="H27">
            <v>4.32</v>
          </cell>
          <cell r="I27">
            <v>18.46</v>
          </cell>
          <cell r="J27">
            <v>141.1</v>
          </cell>
          <cell r="K27" t="str">
            <v>54-8с</v>
          </cell>
        </row>
        <row r="28">
          <cell r="E28" t="str">
            <v>котлеты из говядины</v>
          </cell>
          <cell r="F28">
            <v>120</v>
          </cell>
          <cell r="G28">
            <v>15.4</v>
          </cell>
          <cell r="H28">
            <v>3.8</v>
          </cell>
          <cell r="I28">
            <v>10</v>
          </cell>
          <cell r="J28">
            <v>136.69999999999999</v>
          </cell>
          <cell r="K28" t="str">
            <v>54-4м-2020</v>
          </cell>
        </row>
        <row r="29">
          <cell r="E29" t="str">
            <v>рис отварной, соус красный основной</v>
          </cell>
          <cell r="F29">
            <v>250</v>
          </cell>
          <cell r="G29">
            <v>5.05</v>
          </cell>
          <cell r="H29">
            <v>6.55</v>
          </cell>
          <cell r="I29">
            <v>41.05</v>
          </cell>
          <cell r="J29">
            <v>243.4</v>
          </cell>
          <cell r="K29" t="str">
            <v>54-7г-2020</v>
          </cell>
        </row>
        <row r="30">
          <cell r="E30" t="str">
            <v xml:space="preserve">компот из сухофруктов </v>
          </cell>
          <cell r="F30">
            <v>200</v>
          </cell>
          <cell r="G30">
            <v>0.6</v>
          </cell>
          <cell r="H30">
            <v>0</v>
          </cell>
          <cell r="I30">
            <v>22.7</v>
          </cell>
          <cell r="J30">
            <v>93.2</v>
          </cell>
          <cell r="K30" t="str">
            <v>54-7хн-2020</v>
          </cell>
        </row>
        <row r="31">
          <cell r="E31" t="str">
            <v xml:space="preserve">пшеничный </v>
          </cell>
          <cell r="F31">
            <v>30</v>
          </cell>
          <cell r="G31">
            <v>2.2999999999999998</v>
          </cell>
          <cell r="H31">
            <v>0.3</v>
          </cell>
          <cell r="I31">
            <v>11.5</v>
          </cell>
          <cell r="J31">
            <v>57.9</v>
          </cell>
        </row>
        <row r="32">
          <cell r="E32" t="str">
            <v>ражано-пшеничный</v>
          </cell>
          <cell r="F32">
            <v>30</v>
          </cell>
          <cell r="G32">
            <v>2.2999999999999998</v>
          </cell>
          <cell r="H32">
            <v>0.3</v>
          </cell>
          <cell r="I32">
            <v>11.5</v>
          </cell>
          <cell r="J32">
            <v>57.9</v>
          </cell>
        </row>
        <row r="34">
          <cell r="E34" t="str">
            <v xml:space="preserve">сыр твердый </v>
          </cell>
          <cell r="F34">
            <v>30</v>
          </cell>
          <cell r="G34">
            <v>7</v>
          </cell>
          <cell r="H34">
            <v>9</v>
          </cell>
          <cell r="I34">
            <v>0</v>
          </cell>
          <cell r="J34">
            <v>109.1</v>
          </cell>
          <cell r="K34" t="str">
            <v>54-1з</v>
          </cell>
        </row>
        <row r="37">
          <cell r="E37" t="str">
            <v xml:space="preserve">салат из отварной свеклы </v>
          </cell>
          <cell r="F37">
            <v>100</v>
          </cell>
          <cell r="G37">
            <v>1</v>
          </cell>
          <cell r="H37">
            <v>2.7</v>
          </cell>
          <cell r="I37">
            <v>14.2</v>
          </cell>
          <cell r="J37">
            <v>77.3</v>
          </cell>
          <cell r="K37" t="str">
            <v>54-14з-2020</v>
          </cell>
        </row>
        <row r="38">
          <cell r="E38" t="str">
            <v>суп на г/б вермишелевый</v>
          </cell>
          <cell r="F38">
            <v>200</v>
          </cell>
          <cell r="G38">
            <v>3.45</v>
          </cell>
          <cell r="H38">
            <v>5.17</v>
          </cell>
          <cell r="I38">
            <v>27.5</v>
          </cell>
          <cell r="J38">
            <v>164.34</v>
          </cell>
          <cell r="K38"/>
        </row>
        <row r="39">
          <cell r="E39" t="str">
            <v xml:space="preserve">биточки из говядины </v>
          </cell>
          <cell r="F39">
            <v>120</v>
          </cell>
          <cell r="G39">
            <v>15</v>
          </cell>
          <cell r="H39">
            <v>12.7</v>
          </cell>
          <cell r="I39">
            <v>12.2</v>
          </cell>
          <cell r="J39">
            <v>222.8</v>
          </cell>
          <cell r="K39" t="str">
            <v>54-6м-2020</v>
          </cell>
        </row>
        <row r="40">
          <cell r="E40" t="str">
            <v>капуста тушенная с подливом</v>
          </cell>
          <cell r="F40">
            <v>250</v>
          </cell>
          <cell r="G40">
            <v>4.3499999999999996</v>
          </cell>
          <cell r="H40">
            <v>6.68</v>
          </cell>
          <cell r="I40">
            <v>17.5</v>
          </cell>
          <cell r="J40">
            <v>169.6</v>
          </cell>
          <cell r="K40" t="str">
            <v>54-8г-2020</v>
          </cell>
        </row>
        <row r="41">
          <cell r="F41">
            <v>200</v>
          </cell>
          <cell r="G41">
            <v>0.4</v>
          </cell>
          <cell r="H41">
            <v>0.1</v>
          </cell>
          <cell r="I41">
            <v>14.4</v>
          </cell>
          <cell r="J41">
            <v>60.1</v>
          </cell>
          <cell r="K41" t="str">
            <v>54-9хн-2020</v>
          </cell>
        </row>
        <row r="42">
          <cell r="E42" t="str">
            <v xml:space="preserve">пшеничный </v>
          </cell>
          <cell r="F42">
            <v>30</v>
          </cell>
          <cell r="G42">
            <v>2.2999999999999998</v>
          </cell>
          <cell r="H42">
            <v>0.3</v>
          </cell>
          <cell r="I42">
            <v>11.5</v>
          </cell>
          <cell r="J42">
            <v>57.9</v>
          </cell>
        </row>
        <row r="43">
          <cell r="E43" t="str">
            <v>ржано-пшеничный</v>
          </cell>
          <cell r="F43">
            <v>30</v>
          </cell>
          <cell r="G43">
            <v>2.2999999999999998</v>
          </cell>
          <cell r="H43">
            <v>0.3</v>
          </cell>
          <cell r="I43">
            <v>11.4</v>
          </cell>
          <cell r="J43">
            <v>57.9</v>
          </cell>
        </row>
        <row r="45">
          <cell r="E45" t="str">
            <v>яблоко</v>
          </cell>
          <cell r="F45">
            <v>150</v>
          </cell>
          <cell r="G45">
            <v>0.6</v>
          </cell>
          <cell r="H45">
            <v>0.6</v>
          </cell>
          <cell r="I45">
            <v>13.5</v>
          </cell>
          <cell r="J45">
            <v>60.6</v>
          </cell>
          <cell r="K45" t="str">
            <v>пром</v>
          </cell>
        </row>
        <row r="48">
          <cell r="E48" t="str">
            <v xml:space="preserve">помидор в нарезке </v>
          </cell>
          <cell r="F48">
            <v>80</v>
          </cell>
          <cell r="G48">
            <v>0.9</v>
          </cell>
          <cell r="H48">
            <v>0.2</v>
          </cell>
          <cell r="I48">
            <v>3</v>
          </cell>
          <cell r="J48">
            <v>17.100000000000001</v>
          </cell>
          <cell r="K48" t="str">
            <v>54-3з-2020</v>
          </cell>
        </row>
        <row r="49">
          <cell r="E49" t="str">
            <v>суп на г/бульоне Рассольник</v>
          </cell>
          <cell r="F49">
            <v>200</v>
          </cell>
          <cell r="G49">
            <v>4.8</v>
          </cell>
          <cell r="H49">
            <v>5.8</v>
          </cell>
          <cell r="I49">
            <v>13.6</v>
          </cell>
          <cell r="J49">
            <v>125.5</v>
          </cell>
          <cell r="K49"/>
        </row>
        <row r="50">
          <cell r="E50" t="str">
            <v xml:space="preserve">рыба запеченая в сметаном соусе </v>
          </cell>
          <cell r="F50">
            <v>120</v>
          </cell>
          <cell r="G50">
            <v>20.3</v>
          </cell>
          <cell r="H50">
            <v>6.3</v>
          </cell>
          <cell r="I50">
            <v>5.3</v>
          </cell>
          <cell r="J50">
            <v>159.1</v>
          </cell>
          <cell r="K50" t="str">
            <v>54-9р-2020</v>
          </cell>
        </row>
        <row r="51">
          <cell r="E51" t="str">
            <v xml:space="preserve">рис отварной </v>
          </cell>
          <cell r="G51">
            <v>2.4</v>
          </cell>
          <cell r="H51">
            <v>3.2</v>
          </cell>
          <cell r="I51">
            <v>24.3</v>
          </cell>
          <cell r="J51">
            <v>135.69999999999999</v>
          </cell>
          <cell r="K51" t="str">
            <v>54-6г-2020</v>
          </cell>
        </row>
        <row r="52">
          <cell r="E52" t="str">
            <v>чай черный с сахаром</v>
          </cell>
          <cell r="F52">
            <v>200</v>
          </cell>
          <cell r="G52">
            <v>0.2</v>
          </cell>
          <cell r="H52">
            <v>0</v>
          </cell>
          <cell r="I52">
            <v>6.4</v>
          </cell>
          <cell r="J52">
            <v>26.8</v>
          </cell>
          <cell r="K52" t="str">
            <v>54-7хн-2020</v>
          </cell>
        </row>
        <row r="53">
          <cell r="E53" t="str">
            <v xml:space="preserve">пшеничный </v>
          </cell>
          <cell r="F53">
            <v>40</v>
          </cell>
          <cell r="G53">
            <v>3</v>
          </cell>
          <cell r="H53">
            <v>0.3</v>
          </cell>
          <cell r="I53">
            <v>19.7</v>
          </cell>
          <cell r="J53">
            <v>93.8</v>
          </cell>
        </row>
        <row r="54">
          <cell r="E54" t="str">
            <v>ржано-пшеничный</v>
          </cell>
          <cell r="F54">
            <v>30</v>
          </cell>
          <cell r="G54">
            <v>2</v>
          </cell>
          <cell r="H54">
            <v>0.4</v>
          </cell>
          <cell r="I54">
            <v>11.9</v>
          </cell>
          <cell r="J54">
            <v>59.4</v>
          </cell>
        </row>
        <row r="55">
          <cell r="E55" t="str">
            <v>мандарин</v>
          </cell>
          <cell r="G55">
            <v>0.6</v>
          </cell>
          <cell r="H55">
            <v>0.2</v>
          </cell>
          <cell r="I55">
            <v>6</v>
          </cell>
          <cell r="J55">
            <v>28</v>
          </cell>
        </row>
        <row r="59">
          <cell r="E59" t="str">
            <v xml:space="preserve">огурец -нарезка </v>
          </cell>
          <cell r="F59">
            <v>60</v>
          </cell>
          <cell r="G59">
            <v>0.5</v>
          </cell>
          <cell r="H59">
            <v>0.1</v>
          </cell>
          <cell r="I59">
            <v>1.5</v>
          </cell>
          <cell r="J59">
            <v>8.5</v>
          </cell>
          <cell r="K59" t="str">
            <v>54-2з-2020</v>
          </cell>
        </row>
        <row r="60">
          <cell r="E60" t="str">
            <v>суп овощной с фрикадельками</v>
          </cell>
          <cell r="F60">
            <v>200</v>
          </cell>
          <cell r="G60">
            <v>1.4</v>
          </cell>
          <cell r="H60">
            <v>3.7</v>
          </cell>
          <cell r="I60">
            <v>8.1</v>
          </cell>
          <cell r="J60">
            <v>71.2</v>
          </cell>
          <cell r="K60" t="str">
            <v>54-17с</v>
          </cell>
        </row>
        <row r="61">
          <cell r="E61" t="str">
            <v>котлеты из говяжьего фарша</v>
          </cell>
          <cell r="F61">
            <v>110</v>
          </cell>
          <cell r="G61">
            <v>9.4</v>
          </cell>
          <cell r="H61">
            <v>3.2</v>
          </cell>
          <cell r="I61">
            <v>9.3000000000000007</v>
          </cell>
          <cell r="J61">
            <v>103.6</v>
          </cell>
          <cell r="K61" t="str">
            <v>54-4м-2020</v>
          </cell>
        </row>
        <row r="62">
          <cell r="E62" t="str">
            <v>каша гречневая с подливом</v>
          </cell>
          <cell r="F62">
            <v>180</v>
          </cell>
          <cell r="G62">
            <v>7.1</v>
          </cell>
          <cell r="H62">
            <v>5.5</v>
          </cell>
          <cell r="I62">
            <v>31.1</v>
          </cell>
          <cell r="J62">
            <v>202.5</v>
          </cell>
          <cell r="K62" t="str">
            <v>54-4с-2020</v>
          </cell>
        </row>
        <row r="63">
          <cell r="E63" t="str">
            <v>компот из сухофруктов</v>
          </cell>
          <cell r="F63">
            <v>200</v>
          </cell>
          <cell r="G63">
            <v>0.5</v>
          </cell>
          <cell r="H63">
            <v>0</v>
          </cell>
          <cell r="I63">
            <v>19.8</v>
          </cell>
          <cell r="J63">
            <v>81</v>
          </cell>
          <cell r="K63" t="str">
            <v>54-1хн</v>
          </cell>
        </row>
        <row r="64">
          <cell r="E64" t="str">
            <v>пшеничный</v>
          </cell>
          <cell r="F64">
            <v>40</v>
          </cell>
          <cell r="G64">
            <v>3</v>
          </cell>
          <cell r="H64">
            <v>0.3</v>
          </cell>
          <cell r="I64">
            <v>19.7</v>
          </cell>
          <cell r="J64">
            <v>93.8</v>
          </cell>
        </row>
        <row r="65">
          <cell r="E65" t="str">
            <v>ржано-пшеничный</v>
          </cell>
          <cell r="F65">
            <v>30</v>
          </cell>
          <cell r="G65">
            <v>2</v>
          </cell>
          <cell r="H65">
            <v>0.4</v>
          </cell>
          <cell r="I65">
            <v>11.9</v>
          </cell>
          <cell r="J65">
            <v>59.4</v>
          </cell>
        </row>
        <row r="67">
          <cell r="E67" t="str">
            <v>яблоко</v>
          </cell>
          <cell r="F67">
            <v>120</v>
          </cell>
          <cell r="G67">
            <v>0.5</v>
          </cell>
          <cell r="H67">
            <v>0.5</v>
          </cell>
          <cell r="I67">
            <v>11.8</v>
          </cell>
          <cell r="J67">
            <v>53.3</v>
          </cell>
        </row>
        <row r="70">
          <cell r="E70" t="str">
            <v xml:space="preserve">салат из свежей моркови и белокачан. капусты </v>
          </cell>
          <cell r="F70">
            <v>100</v>
          </cell>
          <cell r="G70">
            <v>1</v>
          </cell>
          <cell r="H70">
            <v>6</v>
          </cell>
          <cell r="I70">
            <v>6.1</v>
          </cell>
          <cell r="J70">
            <v>82.5</v>
          </cell>
          <cell r="K70" t="str">
            <v>54-8з</v>
          </cell>
        </row>
        <row r="71">
          <cell r="E71" t="str">
            <v>суп на г/б Борщ со сметаной</v>
          </cell>
          <cell r="F71">
            <v>200</v>
          </cell>
          <cell r="G71">
            <v>2.1800000000000002</v>
          </cell>
          <cell r="H71">
            <v>6.99</v>
          </cell>
          <cell r="I71">
            <v>9.84</v>
          </cell>
          <cell r="J71">
            <v>120.33</v>
          </cell>
          <cell r="K71" t="str">
            <v>54-1с</v>
          </cell>
        </row>
        <row r="72">
          <cell r="E72" t="str">
            <v xml:space="preserve">рыба запеченая в сметанном соусе </v>
          </cell>
          <cell r="F72">
            <v>140</v>
          </cell>
          <cell r="G72">
            <v>17.21</v>
          </cell>
          <cell r="H72">
            <v>22.38</v>
          </cell>
          <cell r="I72">
            <v>4.95</v>
          </cell>
          <cell r="J72">
            <v>290.13</v>
          </cell>
          <cell r="K72" t="str">
            <v>54-9р</v>
          </cell>
        </row>
        <row r="73">
          <cell r="E73" t="str">
            <v xml:space="preserve">картофельное пюре </v>
          </cell>
          <cell r="G73">
            <v>4</v>
          </cell>
          <cell r="H73">
            <v>7.6</v>
          </cell>
          <cell r="I73">
            <v>31.6</v>
          </cell>
          <cell r="J73">
            <v>211.06</v>
          </cell>
          <cell r="K73" t="str">
            <v>54-9г-2020</v>
          </cell>
        </row>
        <row r="74">
          <cell r="E74" t="str">
            <v xml:space="preserve">компот из сухофруктов </v>
          </cell>
          <cell r="F74">
            <v>200</v>
          </cell>
          <cell r="G74">
            <v>0.6</v>
          </cell>
          <cell r="H74">
            <v>0</v>
          </cell>
          <cell r="I74">
            <v>22.7</v>
          </cell>
          <cell r="J74">
            <v>93.2</v>
          </cell>
          <cell r="K74" t="str">
            <v>54-7хн-2020</v>
          </cell>
        </row>
        <row r="75">
          <cell r="E75" t="str">
            <v xml:space="preserve">пшеничный </v>
          </cell>
          <cell r="H75">
            <v>0.3</v>
          </cell>
        </row>
        <row r="76">
          <cell r="E76" t="str">
            <v>ржано-пшеничный</v>
          </cell>
          <cell r="F76">
            <v>30</v>
          </cell>
        </row>
        <row r="77">
          <cell r="E77" t="str">
            <v>мандарин</v>
          </cell>
          <cell r="F77">
            <v>100</v>
          </cell>
        </row>
        <row r="81">
          <cell r="E81" t="str">
            <v>салат из свежей моркови</v>
          </cell>
          <cell r="G81">
            <v>0.9</v>
          </cell>
          <cell r="H81">
            <v>0</v>
          </cell>
          <cell r="I81">
            <v>14.2</v>
          </cell>
          <cell r="J81">
            <v>60.9</v>
          </cell>
          <cell r="K81" t="str">
            <v>54-2з</v>
          </cell>
        </row>
        <row r="82">
          <cell r="E82" t="str">
            <v>суп на г/б Рассольник</v>
          </cell>
          <cell r="F82">
            <v>200</v>
          </cell>
          <cell r="K82"/>
        </row>
        <row r="83">
          <cell r="E83" t="str">
            <v xml:space="preserve">биточки из говядины </v>
          </cell>
          <cell r="F83">
            <v>120</v>
          </cell>
          <cell r="G83">
            <v>15</v>
          </cell>
          <cell r="H83">
            <v>12.7</v>
          </cell>
          <cell r="I83">
            <v>12.2</v>
          </cell>
          <cell r="J83">
            <v>222.8</v>
          </cell>
          <cell r="K83" t="str">
            <v>54-6м</v>
          </cell>
        </row>
        <row r="84">
          <cell r="E84" t="str">
            <v>картофель отварной,подлив</v>
          </cell>
          <cell r="F84">
            <v>250</v>
          </cell>
          <cell r="K84" t="str">
            <v>54-4с</v>
          </cell>
        </row>
        <row r="85">
          <cell r="E85" t="str">
            <v xml:space="preserve">компот из сухофруктов </v>
          </cell>
          <cell r="F85">
            <v>200</v>
          </cell>
          <cell r="H85">
            <v>0</v>
          </cell>
          <cell r="K85" t="str">
            <v>54-3хн</v>
          </cell>
        </row>
        <row r="86">
          <cell r="E86" t="str">
            <v>пшеничный</v>
          </cell>
          <cell r="H86">
            <v>0.3</v>
          </cell>
        </row>
        <row r="87">
          <cell r="E87" t="str">
            <v>ржано-пшеничный</v>
          </cell>
          <cell r="F87">
            <v>30</v>
          </cell>
        </row>
        <row r="89">
          <cell r="E89" t="str">
            <v>яблоко</v>
          </cell>
        </row>
        <row r="92">
          <cell r="E92" t="str">
            <v xml:space="preserve">винегрет с растительным маслом </v>
          </cell>
          <cell r="F92">
            <v>100</v>
          </cell>
          <cell r="G92">
            <v>1.25</v>
          </cell>
          <cell r="H92">
            <v>8.9</v>
          </cell>
          <cell r="I92">
            <v>7.5</v>
          </cell>
          <cell r="J92">
            <v>114.76</v>
          </cell>
          <cell r="K92" t="str">
            <v>54-16з</v>
          </cell>
        </row>
        <row r="93">
          <cell r="E93" t="str">
            <v>суп картофельный с горохом на г/б</v>
          </cell>
          <cell r="F93">
            <v>200</v>
          </cell>
          <cell r="G93">
            <v>7.1</v>
          </cell>
          <cell r="H93">
            <v>4.32</v>
          </cell>
          <cell r="I93">
            <v>18.46</v>
          </cell>
          <cell r="J93">
            <v>141.1</v>
          </cell>
          <cell r="K93" t="str">
            <v>54-8с</v>
          </cell>
        </row>
        <row r="94">
          <cell r="E94" t="str">
            <v xml:space="preserve">тефтели из говядины </v>
          </cell>
          <cell r="F94">
            <v>120</v>
          </cell>
          <cell r="G94">
            <v>12.6</v>
          </cell>
          <cell r="H94">
            <v>9</v>
          </cell>
          <cell r="I94">
            <v>14.1</v>
          </cell>
          <cell r="J94">
            <v>159.15</v>
          </cell>
          <cell r="K94" t="str">
            <v>54-8м</v>
          </cell>
        </row>
        <row r="95">
          <cell r="E95" t="str">
            <v>картофельное пюре с подливом</v>
          </cell>
          <cell r="F95">
            <v>250</v>
          </cell>
          <cell r="G95">
            <v>4.75</v>
          </cell>
          <cell r="H95">
            <v>9.2799999999999994</v>
          </cell>
          <cell r="I95">
            <v>33.299999999999997</v>
          </cell>
          <cell r="J95">
            <v>258.66000000000003</v>
          </cell>
          <cell r="K95" t="str">
            <v>54-11г</v>
          </cell>
        </row>
        <row r="96">
          <cell r="E96" t="str">
            <v>чай черный с молоком и сахаром</v>
          </cell>
          <cell r="F96">
            <v>200</v>
          </cell>
          <cell r="G96">
            <v>1.5</v>
          </cell>
          <cell r="H96">
            <v>1.4</v>
          </cell>
          <cell r="I96">
            <v>8.6</v>
          </cell>
          <cell r="J96">
            <v>52.9</v>
          </cell>
        </row>
        <row r="97">
          <cell r="E97" t="str">
            <v xml:space="preserve">пшеничный </v>
          </cell>
          <cell r="F97">
            <v>30</v>
          </cell>
          <cell r="G97">
            <v>2.2999999999999998</v>
          </cell>
          <cell r="H97">
            <v>0.3</v>
          </cell>
          <cell r="I97">
            <v>11.4</v>
          </cell>
          <cell r="J97">
            <v>57.9</v>
          </cell>
        </row>
        <row r="98">
          <cell r="E98" t="str">
            <v>ржано-пшеничный</v>
          </cell>
          <cell r="F98">
            <v>30</v>
          </cell>
          <cell r="G98">
            <v>2.2999999999999998</v>
          </cell>
          <cell r="H98">
            <v>0.3</v>
          </cell>
          <cell r="I98">
            <v>11.5</v>
          </cell>
          <cell r="J98">
            <v>57.9</v>
          </cell>
        </row>
        <row r="102">
          <cell r="E102" t="str">
            <v xml:space="preserve">салат из свежей моркови </v>
          </cell>
          <cell r="G102">
            <v>0.9</v>
          </cell>
          <cell r="H102">
            <v>0</v>
          </cell>
          <cell r="I102">
            <v>14.2</v>
          </cell>
          <cell r="J102">
            <v>60.9</v>
          </cell>
          <cell r="K102" t="str">
            <v>54-17з</v>
          </cell>
        </row>
        <row r="103">
          <cell r="E103" t="str">
            <v>суп на г/б Щи из свежей капусты</v>
          </cell>
          <cell r="F103">
            <v>200</v>
          </cell>
          <cell r="G103">
            <v>4.7</v>
          </cell>
          <cell r="H103">
            <v>5.6</v>
          </cell>
          <cell r="I103">
            <v>5.7</v>
          </cell>
          <cell r="J103">
            <v>92.2</v>
          </cell>
          <cell r="K103" t="str">
            <v>54-1с</v>
          </cell>
        </row>
        <row r="104">
          <cell r="E104" t="str">
            <v>гуляш из говяжьего фарша</v>
          </cell>
          <cell r="G104">
            <v>17</v>
          </cell>
          <cell r="H104">
            <v>16.5</v>
          </cell>
          <cell r="I104">
            <v>3.9</v>
          </cell>
          <cell r="J104">
            <v>232.1</v>
          </cell>
          <cell r="K104" t="str">
            <v>54-2м</v>
          </cell>
        </row>
        <row r="105">
          <cell r="E105" t="str">
            <v>каша гречневая с подливом</v>
          </cell>
          <cell r="G105">
            <v>54.7</v>
          </cell>
          <cell r="H105">
            <v>6.25</v>
          </cell>
          <cell r="I105">
            <v>32.799999999999997</v>
          </cell>
          <cell r="J105">
            <v>250.1</v>
          </cell>
          <cell r="K105" t="str">
            <v>54-4г</v>
          </cell>
        </row>
        <row r="106">
          <cell r="E106" t="str">
            <v>какао с молоком</v>
          </cell>
          <cell r="F106">
            <v>200</v>
          </cell>
          <cell r="G106">
            <v>4.7</v>
          </cell>
          <cell r="H106">
            <v>3.5</v>
          </cell>
          <cell r="I106">
            <v>12.5</v>
          </cell>
          <cell r="J106">
            <v>100.4</v>
          </cell>
          <cell r="K106" t="str">
            <v>54-9гн</v>
          </cell>
        </row>
        <row r="107">
          <cell r="E107" t="str">
            <v xml:space="preserve">пшеничный </v>
          </cell>
          <cell r="F107">
            <v>40</v>
          </cell>
          <cell r="G107">
            <v>1.4</v>
          </cell>
          <cell r="H107">
            <v>0.3</v>
          </cell>
          <cell r="I107">
            <v>8</v>
          </cell>
          <cell r="J107">
            <v>39.6</v>
          </cell>
        </row>
        <row r="108">
          <cell r="E108" t="str">
            <v>ржано-пшеничный</v>
          </cell>
          <cell r="F108">
            <v>30</v>
          </cell>
          <cell r="G108">
            <v>3</v>
          </cell>
          <cell r="H108">
            <v>0.3</v>
          </cell>
          <cell r="I108">
            <v>19.7</v>
          </cell>
          <cell r="J108">
            <v>93.8</v>
          </cell>
        </row>
        <row r="109">
          <cell r="E109" t="str">
            <v>сыр твердый</v>
          </cell>
          <cell r="G109">
            <v>4.5999999999999996</v>
          </cell>
          <cell r="H109">
            <v>5.9</v>
          </cell>
          <cell r="I109">
            <v>0</v>
          </cell>
          <cell r="J109">
            <v>71.7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E37" sqref="E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43">
        <v>60</v>
      </c>
      <c r="G14" s="43">
        <f>[1]Лист1!G6</f>
        <v>1</v>
      </c>
      <c r="H14" s="43">
        <v>6.1</v>
      </c>
      <c r="I14" s="43">
        <v>5.8</v>
      </c>
      <c r="J14" s="43">
        <v>81.5</v>
      </c>
      <c r="K14" s="44" t="str">
        <f>[1]Лист1!K6</f>
        <v>54-8з-2020</v>
      </c>
      <c r="L14" s="43">
        <v>6.3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43">
        <f>[1]Лист1!F7</f>
        <v>200</v>
      </c>
      <c r="G15" s="43">
        <f>[1]Лист1!G7</f>
        <v>3.45</v>
      </c>
      <c r="H15" s="43">
        <f>[1]Лист1!H7</f>
        <v>5.17</v>
      </c>
      <c r="I15" s="43">
        <f>[1]Лист1!I7</f>
        <v>27.5</v>
      </c>
      <c r="J15" s="43">
        <f>[1]Лист1!J7</f>
        <v>164.34</v>
      </c>
      <c r="K15" s="44" t="str">
        <f>[1]Лист1!K7</f>
        <v>54-4с</v>
      </c>
      <c r="L15" s="43">
        <v>10.7</v>
      </c>
    </row>
    <row r="16" spans="1:12" ht="25.5" x14ac:dyDescent="0.25">
      <c r="A16" s="23"/>
      <c r="B16" s="15"/>
      <c r="C16" s="11"/>
      <c r="D16" s="7" t="s">
        <v>28</v>
      </c>
      <c r="E16" s="42" t="str">
        <f>[1]Лист1!E8</f>
        <v xml:space="preserve">котлеты из говядины </v>
      </c>
      <c r="F16" s="43">
        <f>[1]Лист1!F8</f>
        <v>120</v>
      </c>
      <c r="G16" s="43">
        <v>20</v>
      </c>
      <c r="H16" s="43">
        <v>9.8000000000000007</v>
      </c>
      <c r="I16" s="43">
        <v>0</v>
      </c>
      <c r="J16" s="43">
        <v>168</v>
      </c>
      <c r="K16" s="44" t="str">
        <f>[1]Лист1!K8</f>
        <v>54-4м-2020</v>
      </c>
      <c r="L16" s="43">
        <v>31.6</v>
      </c>
    </row>
    <row r="17" spans="1:12" ht="15" x14ac:dyDescent="0.25">
      <c r="A17" s="23"/>
      <c r="B17" s="15"/>
      <c r="C17" s="11"/>
      <c r="D17" s="7" t="s">
        <v>29</v>
      </c>
      <c r="E17" s="52" t="s">
        <v>44</v>
      </c>
      <c r="F17" s="43">
        <v>200</v>
      </c>
      <c r="G17" s="43">
        <v>5.3</v>
      </c>
      <c r="H17" s="43">
        <v>6.3</v>
      </c>
      <c r="I17" s="43">
        <v>36.6</v>
      </c>
      <c r="J17" s="43">
        <v>224.5</v>
      </c>
      <c r="K17" s="44" t="str">
        <f>[1]Лист1!K9</f>
        <v>54-5г-2020</v>
      </c>
      <c r="L17" s="43">
        <v>15</v>
      </c>
    </row>
    <row r="18" spans="1:12" ht="25.5" x14ac:dyDescent="0.25">
      <c r="A18" s="23"/>
      <c r="B18" s="15"/>
      <c r="C18" s="11"/>
      <c r="D18" s="7" t="s">
        <v>30</v>
      </c>
      <c r="E18" s="52" t="s">
        <v>45</v>
      </c>
      <c r="F18" s="43">
        <f>[1]Лист1!F10</f>
        <v>200</v>
      </c>
      <c r="G18" s="43">
        <v>20</v>
      </c>
      <c r="H18" s="43">
        <v>5.0999999999999996</v>
      </c>
      <c r="I18" s="43">
        <v>6.9</v>
      </c>
      <c r="J18" s="43">
        <v>152</v>
      </c>
      <c r="K18" s="44" t="str">
        <f>[1]Лист1!K10</f>
        <v>54-9хн-2020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tr">
        <f>[1]Лист1!E11</f>
        <v xml:space="preserve">пшеничный </v>
      </c>
      <c r="F19" s="43">
        <f>[1]Лист1!F11</f>
        <v>40</v>
      </c>
      <c r="G19" s="43">
        <f>[1]Лист1!G11</f>
        <v>3</v>
      </c>
      <c r="H19" s="43">
        <f>[1]Лист1!H11</f>
        <v>0.3</v>
      </c>
      <c r="I19" s="43">
        <f>[1]Лист1!I11</f>
        <v>19.7</v>
      </c>
      <c r="J19" s="43">
        <f>[1]Лист1!J11</f>
        <v>93.8</v>
      </c>
      <c r="K19" s="44" t="s">
        <v>46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tr">
        <f>[1]Лист1!E12</f>
        <v>ражано-пшеничный</v>
      </c>
      <c r="F20" s="43">
        <v>30</v>
      </c>
      <c r="G20" s="43">
        <v>1.7</v>
      </c>
      <c r="H20" s="43">
        <f>[1]Лист1!H12</f>
        <v>0.3</v>
      </c>
      <c r="I20" s="43">
        <v>10</v>
      </c>
      <c r="J20" s="43">
        <v>49.5</v>
      </c>
      <c r="K20" s="44" t="s">
        <v>46</v>
      </c>
      <c r="L20" s="43">
        <v>2</v>
      </c>
    </row>
    <row r="21" spans="1:12" ht="15" x14ac:dyDescent="0.25">
      <c r="A21" s="23"/>
      <c r="B21" s="15"/>
      <c r="C21" s="11"/>
      <c r="D21" s="6"/>
      <c r="E21" s="42" t="str">
        <f>[1]Лист1!E13</f>
        <v xml:space="preserve">сыр твердый </v>
      </c>
      <c r="F21" s="43">
        <v>30</v>
      </c>
      <c r="G21" s="43">
        <v>4.5999999999999996</v>
      </c>
      <c r="H21" s="43">
        <v>5.9</v>
      </c>
      <c r="I21" s="43">
        <f>[1]Лист1!I13</f>
        <v>0</v>
      </c>
      <c r="J21" s="43">
        <v>71.7</v>
      </c>
      <c r="K21" s="44" t="str">
        <f>[1]Лист1!K13</f>
        <v>54-1з</v>
      </c>
      <c r="L21" s="43">
        <v>19.399999999999999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59.050000000000004</v>
      </c>
      <c r="H23" s="19">
        <f t="shared" si="2"/>
        <v>38.969999999999992</v>
      </c>
      <c r="I23" s="19">
        <f t="shared" si="2"/>
        <v>106.50000000000001</v>
      </c>
      <c r="J23" s="19">
        <f t="shared" si="2"/>
        <v>1005.34</v>
      </c>
      <c r="K23" s="25"/>
      <c r="L23" s="19">
        <f t="shared" ref="L23" si="3">SUM(L14:L22)</f>
        <v>93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880</v>
      </c>
      <c r="G24" s="32">
        <f t="shared" ref="G24:J24" si="4">G13+G23</f>
        <v>59.050000000000004</v>
      </c>
      <c r="H24" s="32">
        <f t="shared" si="4"/>
        <v>38.969999999999992</v>
      </c>
      <c r="I24" s="32">
        <f t="shared" si="4"/>
        <v>106.50000000000001</v>
      </c>
      <c r="J24" s="32">
        <f t="shared" si="4"/>
        <v>1005.34</v>
      </c>
      <c r="K24" s="32"/>
      <c r="L24" s="32">
        <f t="shared" ref="L24" si="5">L13+L23</f>
        <v>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[1]Лист1!E16</f>
        <v xml:space="preserve">салат из отварной свеклы </v>
      </c>
      <c r="F33" s="43">
        <v>100</v>
      </c>
      <c r="G33" s="43">
        <f>[1]Лист1!G16</f>
        <v>0.9</v>
      </c>
      <c r="H33" s="43">
        <f>[1]Лист1!H16</f>
        <v>0</v>
      </c>
      <c r="I33" s="43">
        <f>[1]Лист1!I16</f>
        <v>14.2</v>
      </c>
      <c r="J33" s="43">
        <f>[1]Лист1!J16</f>
        <v>60.9</v>
      </c>
      <c r="K33" s="44" t="str">
        <f>[1]Лист1!K16</f>
        <v>54-13з-2020</v>
      </c>
      <c r="L33" s="43">
        <v>9.4</v>
      </c>
    </row>
    <row r="34" spans="1:12" ht="15" x14ac:dyDescent="0.25">
      <c r="A34" s="14"/>
      <c r="B34" s="15"/>
      <c r="C34" s="11"/>
      <c r="D34" s="7" t="s">
        <v>27</v>
      </c>
      <c r="E34" s="42" t="str">
        <f>[1]Лист1!E17</f>
        <v>суп на г/б Щи из свежей капусты</v>
      </c>
      <c r="F34" s="43">
        <f>[1]Лист1!F17</f>
        <v>200</v>
      </c>
      <c r="G34" s="43">
        <f>[1]Лист1!G17</f>
        <v>4.7</v>
      </c>
      <c r="H34" s="43">
        <f>[1]Лист1!H17</f>
        <v>5.6</v>
      </c>
      <c r="I34" s="43">
        <f>[1]Лист1!I17</f>
        <v>5.7</v>
      </c>
      <c r="J34" s="43">
        <f>[1]Лист1!J17</f>
        <v>92.2</v>
      </c>
      <c r="K34" s="44" t="str">
        <f>[1]Лист1!K17</f>
        <v>54-4с</v>
      </c>
      <c r="L34" s="43">
        <v>16.7</v>
      </c>
    </row>
    <row r="35" spans="1:12" ht="25.5" x14ac:dyDescent="0.25">
      <c r="A35" s="14"/>
      <c r="B35" s="15"/>
      <c r="C35" s="11"/>
      <c r="D35" s="7" t="s">
        <v>28</v>
      </c>
      <c r="E35" s="42" t="str">
        <f>[1]Лист1!E18</f>
        <v>гуляш из говяжьего фарша</v>
      </c>
      <c r="F35" s="43">
        <v>120</v>
      </c>
      <c r="G35" s="43">
        <f>[1]Лист1!G18</f>
        <v>17</v>
      </c>
      <c r="H35" s="43">
        <f>[1]Лист1!H18</f>
        <v>16.5</v>
      </c>
      <c r="I35" s="43">
        <f>[1]Лист1!I18</f>
        <v>3.9</v>
      </c>
      <c r="J35" s="43">
        <f>[1]Лист1!J18</f>
        <v>231.1</v>
      </c>
      <c r="K35" s="44" t="str">
        <f>[1]Лист1!K18</f>
        <v>54-7м-2020</v>
      </c>
      <c r="L35" s="43">
        <v>28</v>
      </c>
    </row>
    <row r="36" spans="1:12" ht="15" x14ac:dyDescent="0.25">
      <c r="A36" s="14"/>
      <c r="B36" s="15"/>
      <c r="C36" s="11"/>
      <c r="D36" s="7" t="s">
        <v>29</v>
      </c>
      <c r="E36" s="42" t="str">
        <f>[1]Лист1!E19</f>
        <v>картофельное пюре с подливом</v>
      </c>
      <c r="F36" s="43">
        <v>180</v>
      </c>
      <c r="G36" s="43">
        <f>[1]Лист1!G19</f>
        <v>3.1</v>
      </c>
      <c r="H36" s="43">
        <f>[1]Лист1!H19</f>
        <v>5.3</v>
      </c>
      <c r="I36" s="43">
        <f>[1]Лист1!I19</f>
        <v>19.8</v>
      </c>
      <c r="J36" s="43">
        <f>[1]Лист1!J19</f>
        <v>139.4</v>
      </c>
      <c r="K36" s="44" t="str">
        <f>[1]Лист1!K19</f>
        <v>54-9г-2020</v>
      </c>
      <c r="L36" s="43">
        <v>12</v>
      </c>
    </row>
    <row r="37" spans="1:12" ht="25.5" x14ac:dyDescent="0.25">
      <c r="A37" s="14"/>
      <c r="B37" s="15"/>
      <c r="C37" s="11"/>
      <c r="D37" s="7" t="s">
        <v>30</v>
      </c>
      <c r="E37" s="42" t="str">
        <f>[1]Лист1!E20</f>
        <v xml:space="preserve">компот из сухофруктов </v>
      </c>
      <c r="F37" s="43">
        <f>[1]Лист1!F20</f>
        <v>200</v>
      </c>
      <c r="G37" s="43">
        <f>[1]Лист1!G20</f>
        <v>0.5</v>
      </c>
      <c r="H37" s="43">
        <f>[1]Лист1!H20</f>
        <v>0</v>
      </c>
      <c r="I37" s="43">
        <f>[1]Лист1!I20</f>
        <v>19.8</v>
      </c>
      <c r="J37" s="43">
        <f>[1]Лист1!J20</f>
        <v>81</v>
      </c>
      <c r="K37" s="44" t="str">
        <f>[1]Лист1!K20</f>
        <v>54-7хн-2020</v>
      </c>
      <c r="L37" s="43">
        <v>6.9</v>
      </c>
    </row>
    <row r="38" spans="1:12" ht="15" x14ac:dyDescent="0.25">
      <c r="A38" s="14"/>
      <c r="B38" s="15"/>
      <c r="C38" s="11"/>
      <c r="D38" s="7" t="s">
        <v>31</v>
      </c>
      <c r="E38" s="42" t="str">
        <f>[1]Лист1!E21</f>
        <v xml:space="preserve">пшеничный </v>
      </c>
      <c r="F38" s="43">
        <f>[1]Лист1!F21</f>
        <v>40</v>
      </c>
      <c r="G38" s="43">
        <f>[1]Лист1!G21</f>
        <v>3</v>
      </c>
      <c r="H38" s="43">
        <f>[1]Лист1!H21</f>
        <v>0.3</v>
      </c>
      <c r="I38" s="43">
        <f>[1]Лист1!I21</f>
        <v>19.7</v>
      </c>
      <c r="J38" s="43">
        <f>[1]Лист1!J21</f>
        <v>93.8</v>
      </c>
      <c r="K38" s="44" t="s">
        <v>46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tr">
        <f>[1]Лист1!E22</f>
        <v>ржано-пшеничный</v>
      </c>
      <c r="F39" s="43">
        <f>[1]Лист1!F22</f>
        <v>30</v>
      </c>
      <c r="G39" s="43">
        <f>[1]Лист1!G22</f>
        <v>2</v>
      </c>
      <c r="H39" s="43">
        <f>[1]Лист1!H22</f>
        <v>0.4</v>
      </c>
      <c r="I39" s="43">
        <f>[1]Лист1!I22</f>
        <v>11.9</v>
      </c>
      <c r="J39" s="43">
        <f>[1]Лист1!J22</f>
        <v>59.4</v>
      </c>
      <c r="K39" s="44" t="s">
        <v>46</v>
      </c>
      <c r="L39" s="43">
        <v>2</v>
      </c>
    </row>
    <row r="40" spans="1:12" ht="15" x14ac:dyDescent="0.25">
      <c r="A40" s="14"/>
      <c r="B40" s="15"/>
      <c r="C40" s="11"/>
      <c r="D40" s="6" t="str">
        <f>[1]Лист1!D23</f>
        <v>фрукты</v>
      </c>
      <c r="E40" s="42" t="str">
        <f>[1]Лист1!E23</f>
        <v>мандарин</v>
      </c>
      <c r="F40" s="43">
        <v>100</v>
      </c>
      <c r="G40" s="43">
        <f>[1]Лист1!G23</f>
        <v>0.6</v>
      </c>
      <c r="H40" s="43">
        <f>[1]Лист1!H23</f>
        <v>0.2</v>
      </c>
      <c r="I40" s="43">
        <f>[1]Лист1!I23</f>
        <v>6</v>
      </c>
      <c r="J40" s="43">
        <f>[1]Лист1!J23</f>
        <v>28</v>
      </c>
      <c r="K40" s="44" t="str">
        <f>[1]Лист1!K23</f>
        <v>пром</v>
      </c>
      <c r="L40" s="43">
        <v>16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f>[1]Лист1!L24</f>
        <v>0</v>
      </c>
    </row>
    <row r="42" spans="1:12" ht="15" x14ac:dyDescent="0.25">
      <c r="A42" s="16"/>
      <c r="B42" s="17"/>
      <c r="C42" s="8"/>
      <c r="D42" s="18"/>
      <c r="E42" s="9"/>
      <c r="F42" s="19">
        <f>SUM(F33:F41)</f>
        <v>970</v>
      </c>
      <c r="G42" s="19">
        <f t="shared" ref="G42" si="10">SUM(G33:G41)</f>
        <v>31.800000000000004</v>
      </c>
      <c r="H42" s="19">
        <f t="shared" ref="H42" si="11">SUM(H33:H41)</f>
        <v>28.3</v>
      </c>
      <c r="I42" s="19">
        <f t="shared" ref="I42" si="12">SUM(I33:I41)</f>
        <v>101</v>
      </c>
      <c r="J42" s="19">
        <f t="shared" ref="J42:L42" si="13">SUM(J33:J41)</f>
        <v>785.8</v>
      </c>
      <c r="K42" s="25"/>
      <c r="L42" s="19">
        <f t="shared" si="13"/>
        <v>93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970</v>
      </c>
      <c r="G43" s="32">
        <f t="shared" ref="G43" si="14">G32+G42</f>
        <v>31.800000000000004</v>
      </c>
      <c r="H43" s="32">
        <f t="shared" ref="H43" si="15">H32+H42</f>
        <v>28.3</v>
      </c>
      <c r="I43" s="32">
        <f t="shared" ref="I43" si="16">I32+I42</f>
        <v>101</v>
      </c>
      <c r="J43" s="32">
        <f t="shared" ref="J43:L43" si="17">J32+J42</f>
        <v>785.8</v>
      </c>
      <c r="K43" s="32"/>
      <c r="L43" s="32">
        <f t="shared" si="17"/>
        <v>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tr">
        <f>[1]Лист1!E26</f>
        <v xml:space="preserve">салат из свежей моркови </v>
      </c>
      <c r="F52" s="43">
        <f>[1]Лист1!F26</f>
        <v>100</v>
      </c>
      <c r="G52" s="43">
        <f>[1]Лист1!G26</f>
        <v>0.9</v>
      </c>
      <c r="H52" s="43">
        <f>[1]Лист1!H26</f>
        <v>0</v>
      </c>
      <c r="I52" s="43">
        <f>[1]Лист1!I26</f>
        <v>14.2</v>
      </c>
      <c r="J52" s="43">
        <f>[1]Лист1!J26</f>
        <v>60.9</v>
      </c>
      <c r="K52" s="44" t="str">
        <f>[1]Лист1!K26</f>
        <v>54-17з-2020</v>
      </c>
      <c r="L52" s="43">
        <v>6.4</v>
      </c>
    </row>
    <row r="53" spans="1:12" ht="15" x14ac:dyDescent="0.25">
      <c r="A53" s="23"/>
      <c r="B53" s="15"/>
      <c r="C53" s="11"/>
      <c r="D53" s="7" t="s">
        <v>27</v>
      </c>
      <c r="E53" s="42" t="str">
        <f>[1]Лист1!E27</f>
        <v>суп картофельный с горохом на г/б</v>
      </c>
      <c r="F53" s="43">
        <f>[1]Лист1!F27</f>
        <v>200</v>
      </c>
      <c r="G53" s="43">
        <f>[1]Лист1!G27</f>
        <v>7.1</v>
      </c>
      <c r="H53" s="43">
        <f>[1]Лист1!H27</f>
        <v>4.32</v>
      </c>
      <c r="I53" s="43">
        <f>[1]Лист1!I27</f>
        <v>18.46</v>
      </c>
      <c r="J53" s="43">
        <f>[1]Лист1!J27</f>
        <v>141.1</v>
      </c>
      <c r="K53" s="44" t="str">
        <f>[1]Лист1!K27</f>
        <v>54-8с</v>
      </c>
      <c r="L53" s="43">
        <v>16.5</v>
      </c>
    </row>
    <row r="54" spans="1:12" ht="25.5" x14ac:dyDescent="0.25">
      <c r="A54" s="23"/>
      <c r="B54" s="15"/>
      <c r="C54" s="11"/>
      <c r="D54" s="7" t="s">
        <v>28</v>
      </c>
      <c r="E54" s="42" t="str">
        <f>[1]Лист1!E28</f>
        <v>котлеты из говядины</v>
      </c>
      <c r="F54" s="43">
        <f>[1]Лист1!F28</f>
        <v>120</v>
      </c>
      <c r="G54" s="43">
        <f>[1]Лист1!G28</f>
        <v>15.4</v>
      </c>
      <c r="H54" s="43">
        <f>[1]Лист1!H28</f>
        <v>3.8</v>
      </c>
      <c r="I54" s="43">
        <f>[1]Лист1!I28</f>
        <v>10</v>
      </c>
      <c r="J54" s="43">
        <f>[1]Лист1!J28</f>
        <v>136.69999999999999</v>
      </c>
      <c r="K54" s="44" t="str">
        <f>[1]Лист1!K28</f>
        <v>54-4м-2020</v>
      </c>
      <c r="L54" s="43">
        <v>36</v>
      </c>
    </row>
    <row r="55" spans="1:12" ht="15" x14ac:dyDescent="0.25">
      <c r="A55" s="23"/>
      <c r="B55" s="15"/>
      <c r="C55" s="11"/>
      <c r="D55" s="7" t="s">
        <v>29</v>
      </c>
      <c r="E55" s="42" t="str">
        <f>[1]Лист1!E29</f>
        <v>рис отварной, соус красный основной</v>
      </c>
      <c r="F55" s="43">
        <f>[1]Лист1!F29</f>
        <v>250</v>
      </c>
      <c r="G55" s="43">
        <f>[1]Лист1!G29</f>
        <v>5.05</v>
      </c>
      <c r="H55" s="43">
        <f>[1]Лист1!H29</f>
        <v>6.55</v>
      </c>
      <c r="I55" s="43">
        <f>[1]Лист1!I29</f>
        <v>41.05</v>
      </c>
      <c r="J55" s="43">
        <f>[1]Лист1!J29</f>
        <v>243.4</v>
      </c>
      <c r="K55" s="44" t="str">
        <f>[1]Лист1!K29</f>
        <v>54-7г-2020</v>
      </c>
      <c r="L55" s="43">
        <v>16</v>
      </c>
    </row>
    <row r="56" spans="1:12" ht="25.5" x14ac:dyDescent="0.25">
      <c r="A56" s="23"/>
      <c r="B56" s="15"/>
      <c r="C56" s="11"/>
      <c r="D56" s="7" t="s">
        <v>30</v>
      </c>
      <c r="E56" s="42" t="str">
        <f>[1]Лист1!E30</f>
        <v xml:space="preserve">компот из сухофруктов </v>
      </c>
      <c r="F56" s="43">
        <f>[1]Лист1!F30</f>
        <v>200</v>
      </c>
      <c r="G56" s="43">
        <f>[1]Лист1!G30</f>
        <v>0.6</v>
      </c>
      <c r="H56" s="43">
        <f>[1]Лист1!H30</f>
        <v>0</v>
      </c>
      <c r="I56" s="43">
        <f>[1]Лист1!I30</f>
        <v>22.7</v>
      </c>
      <c r="J56" s="43">
        <f>[1]Лист1!J30</f>
        <v>93.2</v>
      </c>
      <c r="K56" s="44" t="str">
        <f>[1]Лист1!K30</f>
        <v>54-7хн-2020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 t="str">
        <f>[1]Лист1!E31</f>
        <v xml:space="preserve">пшеничный </v>
      </c>
      <c r="F57" s="43">
        <f>[1]Лист1!F31</f>
        <v>30</v>
      </c>
      <c r="G57" s="43">
        <f>[1]Лист1!G31</f>
        <v>2.2999999999999998</v>
      </c>
      <c r="H57" s="43">
        <f>[1]Лист1!H31</f>
        <v>0.3</v>
      </c>
      <c r="I57" s="43">
        <f>[1]Лист1!I31</f>
        <v>11.5</v>
      </c>
      <c r="J57" s="43">
        <f>[1]Лист1!J31</f>
        <v>57.9</v>
      </c>
      <c r="K57" s="44" t="s">
        <v>46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tr">
        <f>[1]Лист1!E32</f>
        <v>ражано-пшеничный</v>
      </c>
      <c r="F58" s="43">
        <f>[1]Лист1!F32</f>
        <v>30</v>
      </c>
      <c r="G58" s="43">
        <f>[1]Лист1!G32</f>
        <v>2.2999999999999998</v>
      </c>
      <c r="H58" s="43">
        <f>[1]Лист1!H32</f>
        <v>0.3</v>
      </c>
      <c r="I58" s="43">
        <f>[1]Лист1!I32</f>
        <v>11.5</v>
      </c>
      <c r="J58" s="43">
        <f>[1]Лист1!J32</f>
        <v>57.9</v>
      </c>
      <c r="K58" s="44" t="s">
        <v>46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 t="str">
        <f>[1]Лист1!E34</f>
        <v xml:space="preserve">сыр твердый </v>
      </c>
      <c r="F60" s="43">
        <f>[1]Лист1!F34</f>
        <v>30</v>
      </c>
      <c r="G60" s="43">
        <f>[1]Лист1!G34</f>
        <v>7</v>
      </c>
      <c r="H60" s="43">
        <f>[1]Лист1!H34</f>
        <v>9</v>
      </c>
      <c r="I60" s="43">
        <f>[1]Лист1!I34</f>
        <v>0</v>
      </c>
      <c r="J60" s="43">
        <f>[1]Лист1!J34</f>
        <v>109.1</v>
      </c>
      <c r="K60" s="44" t="str">
        <f>[1]Лист1!K34</f>
        <v>54-1з</v>
      </c>
      <c r="L60" s="43">
        <v>8.1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960</v>
      </c>
      <c r="G61" s="19">
        <f t="shared" ref="G61" si="22">SUM(G52:G60)</f>
        <v>40.65</v>
      </c>
      <c r="H61" s="19">
        <f t="shared" ref="H61" si="23">SUM(H52:H60)</f>
        <v>24.270000000000003</v>
      </c>
      <c r="I61" s="19">
        <f t="shared" ref="I61" si="24">SUM(I52:I60)</f>
        <v>129.41</v>
      </c>
      <c r="J61" s="19">
        <f t="shared" ref="J61:L61" si="25">SUM(J52:J60)</f>
        <v>900.2</v>
      </c>
      <c r="K61" s="25"/>
      <c r="L61" s="19">
        <f t="shared" si="25"/>
        <v>93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960</v>
      </c>
      <c r="G62" s="32">
        <f t="shared" ref="G62" si="26">G51+G61</f>
        <v>40.65</v>
      </c>
      <c r="H62" s="32">
        <f t="shared" ref="H62" si="27">H51+H61</f>
        <v>24.270000000000003</v>
      </c>
      <c r="I62" s="32">
        <f t="shared" ref="I62" si="28">I51+I61</f>
        <v>129.41</v>
      </c>
      <c r="J62" s="32">
        <f t="shared" ref="J62:L62" si="29">J51+J61</f>
        <v>900.2</v>
      </c>
      <c r="K62" s="32"/>
      <c r="L62" s="32">
        <f t="shared" si="29"/>
        <v>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[1]Лист1!E37</f>
        <v xml:space="preserve">салат из отварной свеклы </v>
      </c>
      <c r="F71" s="43">
        <f>[1]Лист1!F37</f>
        <v>100</v>
      </c>
      <c r="G71" s="43">
        <f>[1]Лист1!G37</f>
        <v>1</v>
      </c>
      <c r="H71" s="43">
        <f>[1]Лист1!H37</f>
        <v>2.7</v>
      </c>
      <c r="I71" s="43">
        <f>[1]Лист1!I37</f>
        <v>14.2</v>
      </c>
      <c r="J71" s="43">
        <f>[1]Лист1!J37</f>
        <v>77.3</v>
      </c>
      <c r="K71" s="44" t="str">
        <f>[1]Лист1!K37</f>
        <v>54-14з-2020</v>
      </c>
      <c r="L71" s="43">
        <v>8</v>
      </c>
    </row>
    <row r="72" spans="1:12" ht="15" x14ac:dyDescent="0.25">
      <c r="A72" s="23"/>
      <c r="B72" s="15"/>
      <c r="C72" s="11"/>
      <c r="D72" s="7" t="s">
        <v>27</v>
      </c>
      <c r="E72" s="42" t="str">
        <f>[1]Лист1!E38</f>
        <v>суп на г/б вермишелевый</v>
      </c>
      <c r="F72" s="43">
        <f>[1]Лист1!F38</f>
        <v>200</v>
      </c>
      <c r="G72" s="43">
        <f>[1]Лист1!G38</f>
        <v>3.45</v>
      </c>
      <c r="H72" s="43">
        <f>[1]Лист1!H38</f>
        <v>5.17</v>
      </c>
      <c r="I72" s="43">
        <f>[1]Лист1!I38</f>
        <v>27.5</v>
      </c>
      <c r="J72" s="43">
        <f>[1]Лист1!J38</f>
        <v>164.34</v>
      </c>
      <c r="K72" s="44">
        <f>[1]Лист1!K38</f>
        <v>0</v>
      </c>
      <c r="L72" s="43">
        <v>10.7</v>
      </c>
    </row>
    <row r="73" spans="1:12" ht="25.5" x14ac:dyDescent="0.25">
      <c r="A73" s="23"/>
      <c r="B73" s="15"/>
      <c r="C73" s="11"/>
      <c r="D73" s="7" t="s">
        <v>28</v>
      </c>
      <c r="E73" s="42" t="str">
        <f>[1]Лист1!E39</f>
        <v xml:space="preserve">биточки из говядины </v>
      </c>
      <c r="F73" s="43">
        <f>[1]Лист1!F39</f>
        <v>120</v>
      </c>
      <c r="G73" s="43">
        <f>[1]Лист1!G39</f>
        <v>15</v>
      </c>
      <c r="H73" s="43">
        <f>[1]Лист1!H39</f>
        <v>12.7</v>
      </c>
      <c r="I73" s="43">
        <f>[1]Лист1!I39</f>
        <v>12.2</v>
      </c>
      <c r="J73" s="43">
        <f>[1]Лист1!J39</f>
        <v>222.8</v>
      </c>
      <c r="K73" s="44" t="str">
        <f>[1]Лист1!K39</f>
        <v>54-6м-2020</v>
      </c>
      <c r="L73" s="43">
        <v>31</v>
      </c>
    </row>
    <row r="74" spans="1:12" ht="15" x14ac:dyDescent="0.25">
      <c r="A74" s="23"/>
      <c r="B74" s="15"/>
      <c r="C74" s="11"/>
      <c r="D74" s="7" t="s">
        <v>29</v>
      </c>
      <c r="E74" s="42" t="str">
        <f>[1]Лист1!E40</f>
        <v>капуста тушенная с подливом</v>
      </c>
      <c r="F74" s="43">
        <f>[1]Лист1!F40</f>
        <v>250</v>
      </c>
      <c r="G74" s="43">
        <f>[1]Лист1!G40</f>
        <v>4.3499999999999996</v>
      </c>
      <c r="H74" s="43">
        <f>[1]Лист1!H40</f>
        <v>6.68</v>
      </c>
      <c r="I74" s="43">
        <f>[1]Лист1!I40</f>
        <v>17.5</v>
      </c>
      <c r="J74" s="43">
        <f>[1]Лист1!J40</f>
        <v>169.6</v>
      </c>
      <c r="K74" s="44" t="str">
        <f>[1]Лист1!K40</f>
        <v>54-8г-2020</v>
      </c>
      <c r="L74" s="43">
        <v>14.8</v>
      </c>
    </row>
    <row r="75" spans="1:12" ht="25.5" x14ac:dyDescent="0.25">
      <c r="A75" s="23"/>
      <c r="B75" s="15"/>
      <c r="C75" s="11"/>
      <c r="D75" s="7" t="s">
        <v>30</v>
      </c>
      <c r="E75" s="42" t="s">
        <v>48</v>
      </c>
      <c r="F75" s="43">
        <f>[1]Лист1!F41</f>
        <v>200</v>
      </c>
      <c r="G75" s="43">
        <f>[1]Лист1!G41</f>
        <v>0.4</v>
      </c>
      <c r="H75" s="43">
        <f>[1]Лист1!H41</f>
        <v>0.1</v>
      </c>
      <c r="I75" s="43">
        <f>[1]Лист1!I41</f>
        <v>14.4</v>
      </c>
      <c r="J75" s="43">
        <f>[1]Лист1!J41</f>
        <v>60.1</v>
      </c>
      <c r="K75" s="44" t="str">
        <f>[1]Лист1!K41</f>
        <v>54-9хн-2020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 t="str">
        <f>[1]Лист1!E42</f>
        <v xml:space="preserve">пшеничный </v>
      </c>
      <c r="F76" s="43">
        <f>[1]Лист1!F42</f>
        <v>30</v>
      </c>
      <c r="G76" s="43">
        <f>[1]Лист1!G42</f>
        <v>2.2999999999999998</v>
      </c>
      <c r="H76" s="43">
        <f>[1]Лист1!H42</f>
        <v>0.3</v>
      </c>
      <c r="I76" s="43">
        <f>[1]Лист1!I42</f>
        <v>11.5</v>
      </c>
      <c r="J76" s="43">
        <f>[1]Лист1!J42</f>
        <v>57.9</v>
      </c>
      <c r="K76" s="44" t="s">
        <v>46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tr">
        <f>[1]Лист1!E43</f>
        <v>ржано-пшеничный</v>
      </c>
      <c r="F77" s="43">
        <f>[1]Лист1!F43</f>
        <v>30</v>
      </c>
      <c r="G77" s="43">
        <f>[1]Лист1!G43</f>
        <v>2.2999999999999998</v>
      </c>
      <c r="H77" s="43">
        <f>[1]Лист1!H43</f>
        <v>0.3</v>
      </c>
      <c r="I77" s="43">
        <f>[1]Лист1!I43</f>
        <v>11.4</v>
      </c>
      <c r="J77" s="43">
        <f>[1]Лист1!J43</f>
        <v>57.9</v>
      </c>
      <c r="K77" s="44" t="s">
        <v>46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 t="str">
        <f>[1]Лист1!E45</f>
        <v>яблоко</v>
      </c>
      <c r="F79" s="43">
        <f>[1]Лист1!F45</f>
        <v>150</v>
      </c>
      <c r="G79" s="43">
        <f>[1]Лист1!G45</f>
        <v>0.6</v>
      </c>
      <c r="H79" s="43">
        <f>[1]Лист1!H45</f>
        <v>0.6</v>
      </c>
      <c r="I79" s="43">
        <f>[1]Лист1!I45</f>
        <v>13.5</v>
      </c>
      <c r="J79" s="43">
        <f>[1]Лист1!J45</f>
        <v>60.6</v>
      </c>
      <c r="K79" s="44" t="str">
        <f>[1]Лист1!K45</f>
        <v>пром</v>
      </c>
      <c r="L79" s="43">
        <v>12.5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1080</v>
      </c>
      <c r="G80" s="19">
        <f t="shared" ref="G80" si="34">SUM(G71:G79)</f>
        <v>29.4</v>
      </c>
      <c r="H80" s="19">
        <f t="shared" ref="H80" si="35">SUM(H71:H79)</f>
        <v>28.550000000000004</v>
      </c>
      <c r="I80" s="19">
        <f t="shared" ref="I80" si="36">SUM(I71:I79)</f>
        <v>122.20000000000002</v>
      </c>
      <c r="J80" s="19">
        <f t="shared" ref="J80:L80" si="37">SUM(J71:J79)</f>
        <v>870.54</v>
      </c>
      <c r="K80" s="25"/>
      <c r="L80" s="19">
        <f t="shared" si="37"/>
        <v>93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1080</v>
      </c>
      <c r="G81" s="32">
        <f t="shared" ref="G81" si="38">G70+G80</f>
        <v>29.4</v>
      </c>
      <c r="H81" s="32">
        <f t="shared" ref="H81" si="39">H70+H80</f>
        <v>28.550000000000004</v>
      </c>
      <c r="I81" s="32">
        <f t="shared" ref="I81" si="40">I70+I80</f>
        <v>122.20000000000002</v>
      </c>
      <c r="J81" s="32">
        <f t="shared" ref="J81:L81" si="41">J70+J80</f>
        <v>870.54</v>
      </c>
      <c r="K81" s="32"/>
      <c r="L81" s="32">
        <f t="shared" si="41"/>
        <v>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tr">
        <f>[1]Лист1!E48</f>
        <v xml:space="preserve">помидор в нарезке </v>
      </c>
      <c r="F90" s="43">
        <f>[1]Лист1!F48</f>
        <v>80</v>
      </c>
      <c r="G90" s="43">
        <f>[1]Лист1!G48</f>
        <v>0.9</v>
      </c>
      <c r="H90" s="43">
        <f>[1]Лист1!H48</f>
        <v>0.2</v>
      </c>
      <c r="I90" s="43">
        <f>[1]Лист1!I48</f>
        <v>3</v>
      </c>
      <c r="J90" s="43">
        <f>[1]Лист1!J48</f>
        <v>17.100000000000001</v>
      </c>
      <c r="K90" s="44" t="str">
        <f>[1]Лист1!K48</f>
        <v>54-3з-2020</v>
      </c>
      <c r="L90" s="43">
        <v>10.5</v>
      </c>
    </row>
    <row r="91" spans="1:12" ht="15" x14ac:dyDescent="0.25">
      <c r="A91" s="23"/>
      <c r="B91" s="15"/>
      <c r="C91" s="11"/>
      <c r="D91" s="7" t="s">
        <v>27</v>
      </c>
      <c r="E91" s="42" t="str">
        <f>[1]Лист1!E49</f>
        <v>суп на г/бульоне Рассольник</v>
      </c>
      <c r="F91" s="43">
        <f>[1]Лист1!F49</f>
        <v>200</v>
      </c>
      <c r="G91" s="43">
        <f>[1]Лист1!G49</f>
        <v>4.8</v>
      </c>
      <c r="H91" s="43">
        <f>[1]Лист1!H49</f>
        <v>5.8</v>
      </c>
      <c r="I91" s="43">
        <f>[1]Лист1!I49</f>
        <v>13.6</v>
      </c>
      <c r="J91" s="43">
        <f>[1]Лист1!J49</f>
        <v>125.5</v>
      </c>
      <c r="K91" s="44">
        <f>[1]Лист1!K49</f>
        <v>0</v>
      </c>
      <c r="L91" s="43">
        <v>11.5</v>
      </c>
    </row>
    <row r="92" spans="1:12" ht="25.5" x14ac:dyDescent="0.25">
      <c r="A92" s="23"/>
      <c r="B92" s="15"/>
      <c r="C92" s="11"/>
      <c r="D92" s="7" t="s">
        <v>28</v>
      </c>
      <c r="E92" s="42" t="str">
        <f>[1]Лист1!E50</f>
        <v xml:space="preserve">рыба запеченая в сметаном соусе </v>
      </c>
      <c r="F92" s="43">
        <f>[1]Лист1!F50</f>
        <v>120</v>
      </c>
      <c r="G92" s="43">
        <f>[1]Лист1!G50</f>
        <v>20.3</v>
      </c>
      <c r="H92" s="43">
        <f>[1]Лист1!H50</f>
        <v>6.3</v>
      </c>
      <c r="I92" s="43">
        <f>[1]Лист1!I50</f>
        <v>5.3</v>
      </c>
      <c r="J92" s="43">
        <f>[1]Лист1!J50</f>
        <v>159.1</v>
      </c>
      <c r="K92" s="44" t="str">
        <f>[1]Лист1!K50</f>
        <v>54-9р-2020</v>
      </c>
      <c r="L92" s="43">
        <v>27</v>
      </c>
    </row>
    <row r="93" spans="1:12" ht="15" x14ac:dyDescent="0.25">
      <c r="A93" s="23"/>
      <c r="B93" s="15"/>
      <c r="C93" s="11"/>
      <c r="D93" s="7" t="s">
        <v>29</v>
      </c>
      <c r="E93" s="42" t="str">
        <f>[1]Лист1!E51</f>
        <v xml:space="preserve">рис отварной </v>
      </c>
      <c r="F93" s="43">
        <v>150</v>
      </c>
      <c r="G93" s="43">
        <f>[1]Лист1!G51</f>
        <v>2.4</v>
      </c>
      <c r="H93" s="43">
        <f>[1]Лист1!H51</f>
        <v>3.2</v>
      </c>
      <c r="I93" s="43">
        <f>[1]Лист1!I51</f>
        <v>24.3</v>
      </c>
      <c r="J93" s="43">
        <f>[1]Лист1!J51</f>
        <v>135.69999999999999</v>
      </c>
      <c r="K93" s="44" t="str">
        <f>[1]Лист1!K51</f>
        <v>54-6г-2020</v>
      </c>
      <c r="L93" s="43">
        <v>8</v>
      </c>
    </row>
    <row r="94" spans="1:12" ht="25.5" x14ac:dyDescent="0.25">
      <c r="A94" s="23"/>
      <c r="B94" s="15"/>
      <c r="C94" s="11"/>
      <c r="D94" s="7" t="s">
        <v>30</v>
      </c>
      <c r="E94" s="42" t="str">
        <f>[1]Лист1!E52</f>
        <v>чай черный с сахаром</v>
      </c>
      <c r="F94" s="43">
        <f>[1]Лист1!F52</f>
        <v>200</v>
      </c>
      <c r="G94" s="43">
        <f>[1]Лист1!G52</f>
        <v>0.2</v>
      </c>
      <c r="H94" s="43">
        <f>[1]Лист1!H52</f>
        <v>0</v>
      </c>
      <c r="I94" s="43">
        <f>[1]Лист1!I52</f>
        <v>6.4</v>
      </c>
      <c r="J94" s="43">
        <f>[1]Лист1!J52</f>
        <v>26.8</v>
      </c>
      <c r="K94" s="44" t="str">
        <f>[1]Лист1!K52</f>
        <v>54-7хн-2020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tr">
        <f>[1]Лист1!E53</f>
        <v xml:space="preserve">пшеничный </v>
      </c>
      <c r="F95" s="43">
        <f>[1]Лист1!F53</f>
        <v>40</v>
      </c>
      <c r="G95" s="43">
        <f>[1]Лист1!G53</f>
        <v>3</v>
      </c>
      <c r="H95" s="43">
        <f>[1]Лист1!H53</f>
        <v>0.3</v>
      </c>
      <c r="I95" s="43">
        <f>[1]Лист1!I53</f>
        <v>19.7</v>
      </c>
      <c r="J95" s="43">
        <f>[1]Лист1!J53</f>
        <v>93.8</v>
      </c>
      <c r="K95" s="44" t="s">
        <v>46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tr">
        <f>[1]Лист1!E54</f>
        <v>ржано-пшеничный</v>
      </c>
      <c r="F96" s="43">
        <f>[1]Лист1!F54</f>
        <v>30</v>
      </c>
      <c r="G96" s="43">
        <f>[1]Лист1!G54</f>
        <v>2</v>
      </c>
      <c r="H96" s="43">
        <f>[1]Лист1!H54</f>
        <v>0.4</v>
      </c>
      <c r="I96" s="43">
        <f>[1]Лист1!I54</f>
        <v>11.9</v>
      </c>
      <c r="J96" s="43">
        <f>[1]Лист1!J54</f>
        <v>59.4</v>
      </c>
      <c r="K96" s="44" t="s">
        <v>46</v>
      </c>
      <c r="L96" s="43">
        <v>2</v>
      </c>
    </row>
    <row r="97" spans="1:12" ht="15" x14ac:dyDescent="0.25">
      <c r="A97" s="23"/>
      <c r="B97" s="15"/>
      <c r="C97" s="11"/>
      <c r="D97" s="6"/>
      <c r="E97" s="42" t="str">
        <f>[1]Лист1!E55</f>
        <v>мандарин</v>
      </c>
      <c r="F97" s="43">
        <v>100</v>
      </c>
      <c r="G97" s="43">
        <f>[1]Лист1!G55</f>
        <v>0.6</v>
      </c>
      <c r="H97" s="43">
        <f>[1]Лист1!H55</f>
        <v>0.2</v>
      </c>
      <c r="I97" s="43">
        <f>[1]Лист1!I55</f>
        <v>6</v>
      </c>
      <c r="J97" s="43">
        <f>[1]Лист1!J55</f>
        <v>28</v>
      </c>
      <c r="K97" s="44" t="s">
        <v>46</v>
      </c>
      <c r="L97" s="43">
        <v>19</v>
      </c>
    </row>
    <row r="98" spans="1:12" ht="15" x14ac:dyDescent="0.25">
      <c r="A98" s="23"/>
      <c r="B98" s="15"/>
      <c r="C98" s="11"/>
      <c r="D98" s="6"/>
      <c r="E98" s="42" t="s">
        <v>47</v>
      </c>
      <c r="F98" s="43">
        <v>30</v>
      </c>
      <c r="G98" s="43">
        <v>4.5999999999999996</v>
      </c>
      <c r="H98" s="43">
        <v>5.9</v>
      </c>
      <c r="I98" s="43">
        <v>0</v>
      </c>
      <c r="J98" s="43">
        <v>71.099999999999994</v>
      </c>
      <c r="K98" s="44"/>
      <c r="L98" s="43">
        <v>8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38.799999999999997</v>
      </c>
      <c r="H99" s="19">
        <f t="shared" ref="H99" si="47">SUM(H90:H98)</f>
        <v>22.299999999999997</v>
      </c>
      <c r="I99" s="19">
        <f t="shared" ref="I99" si="48">SUM(I90:I98)</f>
        <v>90.2</v>
      </c>
      <c r="J99" s="19">
        <f t="shared" ref="J99:L99" si="49">SUM(J90:J98)</f>
        <v>716.5</v>
      </c>
      <c r="K99" s="25"/>
      <c r="L99" s="19">
        <f t="shared" si="49"/>
        <v>93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950</v>
      </c>
      <c r="G100" s="32">
        <f t="shared" ref="G100" si="50">G89+G99</f>
        <v>38.799999999999997</v>
      </c>
      <c r="H100" s="32">
        <f t="shared" ref="H100" si="51">H89+H99</f>
        <v>22.299999999999997</v>
      </c>
      <c r="I100" s="32">
        <f t="shared" ref="I100" si="52">I89+I99</f>
        <v>90.2</v>
      </c>
      <c r="J100" s="32">
        <f t="shared" ref="J100:L100" si="53">J89+J99</f>
        <v>716.5</v>
      </c>
      <c r="K100" s="32"/>
      <c r="L100" s="32">
        <f t="shared" si="53"/>
        <v>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tr">
        <f>[1]Лист1!E59</f>
        <v xml:space="preserve">огурец -нарезка </v>
      </c>
      <c r="F109" s="43">
        <f>[1]Лист1!F59</f>
        <v>60</v>
      </c>
      <c r="G109" s="43">
        <f>[1]Лист1!G59</f>
        <v>0.5</v>
      </c>
      <c r="H109" s="43">
        <f>[1]Лист1!H59</f>
        <v>0.1</v>
      </c>
      <c r="I109" s="43">
        <f>[1]Лист1!I59</f>
        <v>1.5</v>
      </c>
      <c r="J109" s="43">
        <f>[1]Лист1!J59</f>
        <v>8.5</v>
      </c>
      <c r="K109" s="44" t="str">
        <f>[1]Лист1!K59</f>
        <v>54-2з-2020</v>
      </c>
      <c r="L109" s="43">
        <v>12</v>
      </c>
    </row>
    <row r="110" spans="1:12" ht="15" x14ac:dyDescent="0.25">
      <c r="A110" s="23"/>
      <c r="B110" s="15"/>
      <c r="C110" s="11"/>
      <c r="D110" s="7" t="s">
        <v>27</v>
      </c>
      <c r="E110" s="42" t="str">
        <f>[1]Лист1!E60</f>
        <v>суп овощной с фрикадельками</v>
      </c>
      <c r="F110" s="43">
        <f>[1]Лист1!F60</f>
        <v>200</v>
      </c>
      <c r="G110" s="43">
        <f>[1]Лист1!G60</f>
        <v>1.4</v>
      </c>
      <c r="H110" s="43">
        <f>[1]Лист1!H60</f>
        <v>3.7</v>
      </c>
      <c r="I110" s="43">
        <f>[1]Лист1!I60</f>
        <v>8.1</v>
      </c>
      <c r="J110" s="43">
        <f>[1]Лист1!J60</f>
        <v>71.2</v>
      </c>
      <c r="K110" s="44" t="str">
        <f>[1]Лист1!K60</f>
        <v>54-17с</v>
      </c>
      <c r="L110" s="43">
        <v>16.7</v>
      </c>
    </row>
    <row r="111" spans="1:12" ht="25.5" x14ac:dyDescent="0.25">
      <c r="A111" s="23"/>
      <c r="B111" s="15"/>
      <c r="C111" s="11"/>
      <c r="D111" s="7" t="s">
        <v>28</v>
      </c>
      <c r="E111" s="42" t="str">
        <f>[1]Лист1!E61</f>
        <v>котлеты из говяжьего фарша</v>
      </c>
      <c r="F111" s="43">
        <f>[1]Лист1!F61</f>
        <v>110</v>
      </c>
      <c r="G111" s="43">
        <f>[1]Лист1!G61</f>
        <v>9.4</v>
      </c>
      <c r="H111" s="43">
        <f>[1]Лист1!H61</f>
        <v>3.2</v>
      </c>
      <c r="I111" s="43">
        <f>[1]Лист1!I61</f>
        <v>9.3000000000000007</v>
      </c>
      <c r="J111" s="43">
        <f>[1]Лист1!J61</f>
        <v>103.6</v>
      </c>
      <c r="K111" s="44" t="str">
        <f>[1]Лист1!K61</f>
        <v>54-4м-2020</v>
      </c>
      <c r="L111" s="43">
        <v>20</v>
      </c>
    </row>
    <row r="112" spans="1:12" ht="25.5" x14ac:dyDescent="0.25">
      <c r="A112" s="23"/>
      <c r="B112" s="15"/>
      <c r="C112" s="11"/>
      <c r="D112" s="7" t="s">
        <v>29</v>
      </c>
      <c r="E112" s="42" t="str">
        <f>[1]Лист1!E62</f>
        <v>каша гречневая с подливом</v>
      </c>
      <c r="F112" s="43">
        <f>[1]Лист1!F62</f>
        <v>180</v>
      </c>
      <c r="G112" s="43">
        <f>[1]Лист1!G62</f>
        <v>7.1</v>
      </c>
      <c r="H112" s="43">
        <f>[1]Лист1!H62</f>
        <v>5.5</v>
      </c>
      <c r="I112" s="43">
        <f>[1]Лист1!I62</f>
        <v>31.1</v>
      </c>
      <c r="J112" s="43">
        <f>[1]Лист1!J62</f>
        <v>202.5</v>
      </c>
      <c r="K112" s="44" t="str">
        <f>[1]Лист1!K62</f>
        <v>54-4с-2020</v>
      </c>
      <c r="L112" s="43">
        <v>10</v>
      </c>
    </row>
    <row r="113" spans="1:12" ht="15" x14ac:dyDescent="0.25">
      <c r="A113" s="23"/>
      <c r="B113" s="15"/>
      <c r="C113" s="11"/>
      <c r="D113" s="7" t="s">
        <v>30</v>
      </c>
      <c r="E113" s="42" t="str">
        <f>[1]Лист1!E63</f>
        <v>компот из сухофруктов</v>
      </c>
      <c r="F113" s="43">
        <f>[1]Лист1!F63</f>
        <v>200</v>
      </c>
      <c r="G113" s="43">
        <f>[1]Лист1!G63</f>
        <v>0.5</v>
      </c>
      <c r="H113" s="43">
        <f>[1]Лист1!H63</f>
        <v>0</v>
      </c>
      <c r="I113" s="43">
        <f>[1]Лист1!I63</f>
        <v>19.8</v>
      </c>
      <c r="J113" s="43">
        <f>[1]Лист1!J63</f>
        <v>81</v>
      </c>
      <c r="K113" s="44" t="str">
        <f>[1]Лист1!K63</f>
        <v>54-1хн</v>
      </c>
      <c r="L113" s="43">
        <v>6.4</v>
      </c>
    </row>
    <row r="114" spans="1:12" ht="15" x14ac:dyDescent="0.25">
      <c r="A114" s="23"/>
      <c r="B114" s="15"/>
      <c r="C114" s="11"/>
      <c r="D114" s="7" t="s">
        <v>31</v>
      </c>
      <c r="E114" s="42" t="str">
        <f>[1]Лист1!E64</f>
        <v>пшеничный</v>
      </c>
      <c r="F114" s="43">
        <f>[1]Лист1!F64</f>
        <v>40</v>
      </c>
      <c r="G114" s="43">
        <f>[1]Лист1!G64</f>
        <v>3</v>
      </c>
      <c r="H114" s="43">
        <f>[1]Лист1!H64</f>
        <v>0.3</v>
      </c>
      <c r="I114" s="43">
        <f>[1]Лист1!I64</f>
        <v>19.7</v>
      </c>
      <c r="J114" s="43">
        <f>[1]Лист1!J64</f>
        <v>93.8</v>
      </c>
      <c r="K114" s="44" t="s">
        <v>46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tr">
        <f>[1]Лист1!E65</f>
        <v>ржано-пшеничный</v>
      </c>
      <c r="F115" s="43">
        <f>[1]Лист1!F65</f>
        <v>30</v>
      </c>
      <c r="G115" s="43">
        <f>[1]Лист1!G65</f>
        <v>2</v>
      </c>
      <c r="H115" s="43">
        <f>[1]Лист1!H65</f>
        <v>0.4</v>
      </c>
      <c r="I115" s="43">
        <f>[1]Лист1!I65</f>
        <v>11.9</v>
      </c>
      <c r="J115" s="43">
        <f>[1]Лист1!J65</f>
        <v>59.4</v>
      </c>
      <c r="K115" s="44" t="s">
        <v>46</v>
      </c>
      <c r="L115" s="43">
        <v>2</v>
      </c>
    </row>
    <row r="116" spans="1:12" ht="15" x14ac:dyDescent="0.25">
      <c r="A116" s="23"/>
      <c r="B116" s="15"/>
      <c r="C116" s="11"/>
      <c r="D116" s="6"/>
      <c r="E116" s="42" t="s">
        <v>47</v>
      </c>
      <c r="F116" s="43">
        <v>30</v>
      </c>
      <c r="G116" s="43">
        <v>4.5999999999999996</v>
      </c>
      <c r="H116" s="43">
        <v>5.9</v>
      </c>
      <c r="I116" s="43">
        <v>0</v>
      </c>
      <c r="J116" s="43">
        <v>71.7</v>
      </c>
      <c r="K116" s="44"/>
      <c r="L116" s="43">
        <v>11</v>
      </c>
    </row>
    <row r="117" spans="1:12" ht="15" x14ac:dyDescent="0.25">
      <c r="A117" s="23"/>
      <c r="B117" s="15"/>
      <c r="C117" s="11"/>
      <c r="D117" s="6"/>
      <c r="E117" s="42" t="str">
        <f>[1]Лист1!E67</f>
        <v>яблоко</v>
      </c>
      <c r="F117" s="43">
        <f>[1]Лист1!F67</f>
        <v>120</v>
      </c>
      <c r="G117" s="43">
        <f>[1]Лист1!G67</f>
        <v>0.5</v>
      </c>
      <c r="H117" s="43">
        <f>[1]Лист1!H67</f>
        <v>0.5</v>
      </c>
      <c r="I117" s="43">
        <f>[1]Лист1!I67</f>
        <v>11.8</v>
      </c>
      <c r="J117" s="43">
        <f>[1]Лист1!J67</f>
        <v>53.3</v>
      </c>
      <c r="K117" s="44" t="s">
        <v>46</v>
      </c>
      <c r="L117" s="43">
        <v>12.9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29</v>
      </c>
      <c r="H118" s="19">
        <f t="shared" si="56"/>
        <v>19.600000000000001</v>
      </c>
      <c r="I118" s="19">
        <f t="shared" si="56"/>
        <v>113.2</v>
      </c>
      <c r="J118" s="19">
        <f t="shared" si="56"/>
        <v>745</v>
      </c>
      <c r="K118" s="25"/>
      <c r="L118" s="19">
        <f t="shared" ref="L118" si="57">SUM(L109:L117)</f>
        <v>93.000000000000014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970</v>
      </c>
      <c r="G119" s="32">
        <f t="shared" ref="G119" si="58">G108+G118</f>
        <v>29</v>
      </c>
      <c r="H119" s="32">
        <f t="shared" ref="H119" si="59">H108+H118</f>
        <v>19.600000000000001</v>
      </c>
      <c r="I119" s="32">
        <f t="shared" ref="I119" si="60">I108+I118</f>
        <v>113.2</v>
      </c>
      <c r="J119" s="32">
        <f t="shared" ref="J119:L119" si="61">J108+J118</f>
        <v>745</v>
      </c>
      <c r="K119" s="32"/>
      <c r="L119" s="32">
        <f t="shared" si="61"/>
        <v>93.000000000000014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tr">
        <f>[1]Лист1!E70</f>
        <v xml:space="preserve">салат из свежей моркови и белокачан. капусты </v>
      </c>
      <c r="F128" s="43">
        <f>[1]Лист1!F70</f>
        <v>100</v>
      </c>
      <c r="G128" s="43">
        <f>[1]Лист1!G70</f>
        <v>1</v>
      </c>
      <c r="H128" s="43">
        <f>[1]Лист1!H70</f>
        <v>6</v>
      </c>
      <c r="I128" s="43">
        <f>[1]Лист1!I70</f>
        <v>6.1</v>
      </c>
      <c r="J128" s="43">
        <f>[1]Лист1!J70</f>
        <v>82.5</v>
      </c>
      <c r="K128" s="44" t="str">
        <f>[1]Лист1!K70</f>
        <v>54-8з</v>
      </c>
      <c r="L128" s="43">
        <v>9.8000000000000007</v>
      </c>
    </row>
    <row r="129" spans="1:12" ht="15" x14ac:dyDescent="0.25">
      <c r="A129" s="14"/>
      <c r="B129" s="15"/>
      <c r="C129" s="11"/>
      <c r="D129" s="7" t="s">
        <v>27</v>
      </c>
      <c r="E129" s="42" t="str">
        <f>[1]Лист1!E71</f>
        <v>суп на г/б Борщ со сметаной</v>
      </c>
      <c r="F129" s="43">
        <f>[1]Лист1!F71</f>
        <v>200</v>
      </c>
      <c r="G129" s="43">
        <f>[1]Лист1!G71</f>
        <v>2.1800000000000002</v>
      </c>
      <c r="H129" s="43">
        <f>[1]Лист1!H71</f>
        <v>6.99</v>
      </c>
      <c r="I129" s="43">
        <f>[1]Лист1!I71</f>
        <v>9.84</v>
      </c>
      <c r="J129" s="43">
        <f>[1]Лист1!J71</f>
        <v>120.33</v>
      </c>
      <c r="K129" s="44" t="str">
        <f>[1]Лист1!K71</f>
        <v>54-1с</v>
      </c>
      <c r="L129" s="43">
        <v>19.3</v>
      </c>
    </row>
    <row r="130" spans="1:12" ht="15" x14ac:dyDescent="0.25">
      <c r="A130" s="14"/>
      <c r="B130" s="15"/>
      <c r="C130" s="11"/>
      <c r="D130" s="7" t="s">
        <v>28</v>
      </c>
      <c r="E130" s="42" t="str">
        <f>[1]Лист1!E72</f>
        <v xml:space="preserve">рыба запеченая в сметанном соусе </v>
      </c>
      <c r="F130" s="43">
        <f>[1]Лист1!F72</f>
        <v>140</v>
      </c>
      <c r="G130" s="43">
        <f>[1]Лист1!G72</f>
        <v>17.21</v>
      </c>
      <c r="H130" s="43">
        <f>[1]Лист1!H72</f>
        <v>22.38</v>
      </c>
      <c r="I130" s="43">
        <f>[1]Лист1!I72</f>
        <v>4.95</v>
      </c>
      <c r="J130" s="43">
        <f>[1]Лист1!J72</f>
        <v>290.13</v>
      </c>
      <c r="K130" s="44" t="str">
        <f>[1]Лист1!K72</f>
        <v>54-9р</v>
      </c>
      <c r="L130" s="43">
        <v>32.200000000000003</v>
      </c>
    </row>
    <row r="131" spans="1:12" ht="15" x14ac:dyDescent="0.25">
      <c r="A131" s="14"/>
      <c r="B131" s="15"/>
      <c r="C131" s="11"/>
      <c r="D131" s="7" t="s">
        <v>29</v>
      </c>
      <c r="E131" s="42" t="str">
        <f>[1]Лист1!E73</f>
        <v xml:space="preserve">картофельное пюре </v>
      </c>
      <c r="F131" s="43">
        <v>180</v>
      </c>
      <c r="G131" s="43">
        <f>[1]Лист1!G73</f>
        <v>4</v>
      </c>
      <c r="H131" s="43">
        <f>[1]Лист1!H73</f>
        <v>7.6</v>
      </c>
      <c r="I131" s="43">
        <f>[1]Лист1!I73</f>
        <v>31.6</v>
      </c>
      <c r="J131" s="43">
        <f>[1]Лист1!J73</f>
        <v>211.06</v>
      </c>
      <c r="K131" s="44" t="str">
        <f>[1]Лист1!K73</f>
        <v>54-9г-2020</v>
      </c>
      <c r="L131" s="43">
        <v>6</v>
      </c>
    </row>
    <row r="132" spans="1:12" ht="25.5" x14ac:dyDescent="0.25">
      <c r="A132" s="14"/>
      <c r="B132" s="15"/>
      <c r="C132" s="11"/>
      <c r="D132" s="7" t="s">
        <v>30</v>
      </c>
      <c r="E132" s="42" t="str">
        <f>[1]Лист1!E74</f>
        <v xml:space="preserve">компот из сухофруктов </v>
      </c>
      <c r="F132" s="43">
        <f>[1]Лист1!F74</f>
        <v>200</v>
      </c>
      <c r="G132" s="43">
        <f>[1]Лист1!G74</f>
        <v>0.6</v>
      </c>
      <c r="H132" s="43">
        <f>[1]Лист1!H74</f>
        <v>0</v>
      </c>
      <c r="I132" s="43">
        <f>[1]Лист1!I74</f>
        <v>22.7</v>
      </c>
      <c r="J132" s="43">
        <f>[1]Лист1!J74</f>
        <v>93.2</v>
      </c>
      <c r="K132" s="44" t="str">
        <f>[1]Лист1!K74</f>
        <v>54-7хн-2020</v>
      </c>
      <c r="L132" s="43">
        <v>7</v>
      </c>
    </row>
    <row r="133" spans="1:12" ht="15" x14ac:dyDescent="0.25">
      <c r="A133" s="14"/>
      <c r="B133" s="15"/>
      <c r="C133" s="11"/>
      <c r="D133" s="7" t="s">
        <v>31</v>
      </c>
      <c r="E133" s="42" t="str">
        <f>[1]Лист1!E75</f>
        <v xml:space="preserve">пшеничный </v>
      </c>
      <c r="F133" s="43">
        <v>40</v>
      </c>
      <c r="G133" s="43">
        <v>3</v>
      </c>
      <c r="H133" s="43">
        <f>[1]Лист1!H75</f>
        <v>0.3</v>
      </c>
      <c r="I133" s="43">
        <v>19.7</v>
      </c>
      <c r="J133" s="43">
        <v>93.8</v>
      </c>
      <c r="K133" s="44" t="s">
        <v>46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tr">
        <f>[1]Лист1!E76</f>
        <v>ржано-пшеничный</v>
      </c>
      <c r="F134" s="43">
        <f>[1]Лист1!F76</f>
        <v>30</v>
      </c>
      <c r="G134" s="43">
        <v>2</v>
      </c>
      <c r="H134" s="43">
        <v>0.4</v>
      </c>
      <c r="I134" s="43">
        <v>11.9</v>
      </c>
      <c r="J134" s="43">
        <v>59.4</v>
      </c>
      <c r="K134" s="44" t="s">
        <v>46</v>
      </c>
      <c r="L134" s="43">
        <v>2</v>
      </c>
    </row>
    <row r="135" spans="1:12" ht="15" x14ac:dyDescent="0.25">
      <c r="A135" s="14"/>
      <c r="B135" s="15"/>
      <c r="C135" s="11"/>
      <c r="D135" s="6"/>
      <c r="E135" s="42" t="str">
        <f>[1]Лист1!E77</f>
        <v>мандарин</v>
      </c>
      <c r="F135" s="43">
        <f>[1]Лист1!F77</f>
        <v>100</v>
      </c>
      <c r="G135" s="43">
        <v>0.6</v>
      </c>
      <c r="H135" s="43">
        <v>0.2</v>
      </c>
      <c r="I135" s="43">
        <v>6</v>
      </c>
      <c r="J135" s="43">
        <v>28</v>
      </c>
      <c r="K135" s="44" t="s">
        <v>46</v>
      </c>
      <c r="L135" s="43">
        <v>14.7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990</v>
      </c>
      <c r="G137" s="19">
        <f t="shared" ref="G137:J137" si="64">SUM(G128:G136)</f>
        <v>30.590000000000003</v>
      </c>
      <c r="H137" s="19">
        <f t="shared" si="64"/>
        <v>43.87</v>
      </c>
      <c r="I137" s="19">
        <f t="shared" si="64"/>
        <v>112.79</v>
      </c>
      <c r="J137" s="19">
        <f t="shared" si="64"/>
        <v>978.42</v>
      </c>
      <c r="K137" s="25"/>
      <c r="L137" s="19">
        <f t="shared" ref="L137" si="65">SUM(L128:L136)</f>
        <v>93.000000000000014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990</v>
      </c>
      <c r="G138" s="32">
        <f t="shared" ref="G138" si="66">G127+G137</f>
        <v>30.590000000000003</v>
      </c>
      <c r="H138" s="32">
        <f t="shared" ref="H138" si="67">H127+H137</f>
        <v>43.87</v>
      </c>
      <c r="I138" s="32">
        <f t="shared" ref="I138" si="68">I127+I137</f>
        <v>112.79</v>
      </c>
      <c r="J138" s="32">
        <f t="shared" ref="J138:L138" si="69">J127+J137</f>
        <v>978.42</v>
      </c>
      <c r="K138" s="32"/>
      <c r="L138" s="32">
        <f t="shared" si="69"/>
        <v>93.000000000000014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tr">
        <f>[1]Лист1!E81</f>
        <v>салат из свежей моркови</v>
      </c>
      <c r="F147" s="43">
        <v>80</v>
      </c>
      <c r="G147" s="43">
        <f>[1]Лист1!G81</f>
        <v>0.9</v>
      </c>
      <c r="H147" s="43">
        <f>[1]Лист1!H81</f>
        <v>0</v>
      </c>
      <c r="I147" s="43">
        <f>[1]Лист1!I81</f>
        <v>14.2</v>
      </c>
      <c r="J147" s="43">
        <f>[1]Лист1!J81</f>
        <v>60.9</v>
      </c>
      <c r="K147" s="44" t="str">
        <f>[1]Лист1!K81</f>
        <v>54-2з</v>
      </c>
      <c r="L147" s="43">
        <v>6.4</v>
      </c>
    </row>
    <row r="148" spans="1:12" ht="15" x14ac:dyDescent="0.25">
      <c r="A148" s="23"/>
      <c r="B148" s="15"/>
      <c r="C148" s="11"/>
      <c r="D148" s="7" t="s">
        <v>27</v>
      </c>
      <c r="E148" s="42" t="str">
        <f>[1]Лист1!E82</f>
        <v>суп на г/б Рассольник</v>
      </c>
      <c r="F148" s="43">
        <f>[1]Лист1!F82</f>
        <v>200</v>
      </c>
      <c r="G148" s="43">
        <v>4.8</v>
      </c>
      <c r="H148" s="43">
        <v>5.8</v>
      </c>
      <c r="I148" s="43">
        <v>13.6</v>
      </c>
      <c r="J148" s="43">
        <v>125.5</v>
      </c>
      <c r="K148" s="44">
        <f>[1]Лист1!K82</f>
        <v>0</v>
      </c>
      <c r="L148" s="43">
        <v>14.6</v>
      </c>
    </row>
    <row r="149" spans="1:12" ht="15" x14ac:dyDescent="0.25">
      <c r="A149" s="23"/>
      <c r="B149" s="15"/>
      <c r="C149" s="11"/>
      <c r="D149" s="7" t="s">
        <v>28</v>
      </c>
      <c r="E149" s="42" t="str">
        <f>[1]Лист1!E83</f>
        <v xml:space="preserve">биточки из говядины </v>
      </c>
      <c r="F149" s="43">
        <f>[1]Лист1!F83</f>
        <v>120</v>
      </c>
      <c r="G149" s="43">
        <f>[1]Лист1!G83</f>
        <v>15</v>
      </c>
      <c r="H149" s="43">
        <f>[1]Лист1!H83</f>
        <v>12.7</v>
      </c>
      <c r="I149" s="43">
        <f>[1]Лист1!I83</f>
        <v>12.2</v>
      </c>
      <c r="J149" s="43">
        <f>[1]Лист1!J83</f>
        <v>222.8</v>
      </c>
      <c r="K149" s="44" t="str">
        <f>[1]Лист1!K83</f>
        <v>54-6м</v>
      </c>
      <c r="L149" s="43">
        <v>31.2</v>
      </c>
    </row>
    <row r="150" spans="1:12" ht="15" x14ac:dyDescent="0.25">
      <c r="A150" s="23"/>
      <c r="B150" s="15"/>
      <c r="C150" s="11"/>
      <c r="D150" s="7" t="s">
        <v>29</v>
      </c>
      <c r="E150" s="42" t="str">
        <f>[1]Лист1!E84</f>
        <v>картофель отварной,подлив</v>
      </c>
      <c r="F150" s="43">
        <f>[1]Лист1!F84</f>
        <v>250</v>
      </c>
      <c r="G150" s="43">
        <v>10.93</v>
      </c>
      <c r="H150" s="43">
        <v>8.6999999999999993</v>
      </c>
      <c r="I150" s="43">
        <v>57.06</v>
      </c>
      <c r="J150" s="43">
        <v>349.86</v>
      </c>
      <c r="K150" s="44" t="str">
        <f>[1]Лист1!K84</f>
        <v>54-4с</v>
      </c>
      <c r="L150" s="43">
        <v>13</v>
      </c>
    </row>
    <row r="151" spans="1:12" ht="15" x14ac:dyDescent="0.25">
      <c r="A151" s="23"/>
      <c r="B151" s="15"/>
      <c r="C151" s="11"/>
      <c r="D151" s="7" t="s">
        <v>30</v>
      </c>
      <c r="E151" s="42" t="str">
        <f>[1]Лист1!E85</f>
        <v xml:space="preserve">компот из сухофруктов </v>
      </c>
      <c r="F151" s="43">
        <f>[1]Лист1!F85</f>
        <v>200</v>
      </c>
      <c r="G151" s="43">
        <v>0.5</v>
      </c>
      <c r="H151" s="43">
        <f>[1]Лист1!H85</f>
        <v>0</v>
      </c>
      <c r="I151" s="43">
        <v>19.8</v>
      </c>
      <c r="J151" s="43">
        <v>81</v>
      </c>
      <c r="K151" s="44" t="str">
        <f>[1]Лист1!K85</f>
        <v>54-3хн</v>
      </c>
      <c r="L151" s="43">
        <v>7</v>
      </c>
    </row>
    <row r="152" spans="1:12" ht="15" x14ac:dyDescent="0.25">
      <c r="A152" s="23"/>
      <c r="B152" s="15"/>
      <c r="C152" s="11"/>
      <c r="D152" s="7" t="s">
        <v>31</v>
      </c>
      <c r="E152" s="42" t="str">
        <f>[1]Лист1!E86</f>
        <v>пшеничный</v>
      </c>
      <c r="F152" s="43">
        <v>40</v>
      </c>
      <c r="G152" s="43">
        <v>3</v>
      </c>
      <c r="H152" s="43">
        <f>[1]Лист1!H86</f>
        <v>0.3</v>
      </c>
      <c r="I152" s="43">
        <v>19.7</v>
      </c>
      <c r="J152" s="43">
        <v>93.8</v>
      </c>
      <c r="K152" s="44" t="s">
        <v>46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tr">
        <f>[1]Лист1!E87</f>
        <v>ржано-пшеничный</v>
      </c>
      <c r="F153" s="43">
        <f>[1]Лист1!F87</f>
        <v>30</v>
      </c>
      <c r="G153" s="43">
        <v>2</v>
      </c>
      <c r="H153" s="43">
        <v>0.4</v>
      </c>
      <c r="I153" s="43">
        <v>11.9</v>
      </c>
      <c r="J153" s="43">
        <v>59.4</v>
      </c>
      <c r="K153" s="44" t="s">
        <v>46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 t="str">
        <f>[1]Лист1!E89</f>
        <v>яблоко</v>
      </c>
      <c r="F155" s="43">
        <v>120</v>
      </c>
      <c r="G155" s="43">
        <v>0.5</v>
      </c>
      <c r="H155" s="43">
        <v>0.5</v>
      </c>
      <c r="I155" s="43">
        <v>11.8</v>
      </c>
      <c r="J155" s="43">
        <v>53.3</v>
      </c>
      <c r="K155" s="44" t="s">
        <v>46</v>
      </c>
      <c r="L155" s="43">
        <v>16.8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1040</v>
      </c>
      <c r="G156" s="19">
        <f t="shared" ref="G156:J156" si="72">SUM(G147:G155)</f>
        <v>37.629999999999995</v>
      </c>
      <c r="H156" s="19">
        <f t="shared" si="72"/>
        <v>28.4</v>
      </c>
      <c r="I156" s="19">
        <f t="shared" si="72"/>
        <v>160.26000000000002</v>
      </c>
      <c r="J156" s="19">
        <f t="shared" si="72"/>
        <v>1046.56</v>
      </c>
      <c r="K156" s="25"/>
      <c r="L156" s="19">
        <f t="shared" ref="L156" si="73">SUM(L147:L155)</f>
        <v>93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1040</v>
      </c>
      <c r="G157" s="32">
        <f t="shared" ref="G157" si="74">G146+G156</f>
        <v>37.629999999999995</v>
      </c>
      <c r="H157" s="32">
        <f t="shared" ref="H157" si="75">H146+H156</f>
        <v>28.4</v>
      </c>
      <c r="I157" s="32">
        <f t="shared" ref="I157" si="76">I146+I156</f>
        <v>160.26000000000002</v>
      </c>
      <c r="J157" s="32">
        <f t="shared" ref="J157:L157" si="77">J146+J156</f>
        <v>1046.56</v>
      </c>
      <c r="K157" s="32"/>
      <c r="L157" s="32">
        <f t="shared" si="77"/>
        <v>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tr">
        <f>[1]Лист1!E92</f>
        <v xml:space="preserve">винегрет с растительным маслом </v>
      </c>
      <c r="F166" s="43">
        <f>[1]Лист1!F92</f>
        <v>100</v>
      </c>
      <c r="G166" s="43">
        <f>[1]Лист1!G92</f>
        <v>1.25</v>
      </c>
      <c r="H166" s="43">
        <f>[1]Лист1!H92</f>
        <v>8.9</v>
      </c>
      <c r="I166" s="43">
        <f>[1]Лист1!I92</f>
        <v>7.5</v>
      </c>
      <c r="J166" s="43">
        <f>[1]Лист1!J92</f>
        <v>114.76</v>
      </c>
      <c r="K166" s="44" t="str">
        <f>[1]Лист1!K92</f>
        <v>54-16з</v>
      </c>
      <c r="L166" s="43">
        <v>23</v>
      </c>
    </row>
    <row r="167" spans="1:12" ht="15" x14ac:dyDescent="0.25">
      <c r="A167" s="23"/>
      <c r="B167" s="15"/>
      <c r="C167" s="11"/>
      <c r="D167" s="7" t="s">
        <v>27</v>
      </c>
      <c r="E167" s="42" t="str">
        <f>[1]Лист1!E93</f>
        <v>суп картофельный с горохом на г/б</v>
      </c>
      <c r="F167" s="43">
        <f>[1]Лист1!F93</f>
        <v>200</v>
      </c>
      <c r="G167" s="43">
        <f>[1]Лист1!G93</f>
        <v>7.1</v>
      </c>
      <c r="H167" s="43">
        <f>[1]Лист1!H93</f>
        <v>4.32</v>
      </c>
      <c r="I167" s="43">
        <f>[1]Лист1!I93</f>
        <v>18.46</v>
      </c>
      <c r="J167" s="43">
        <f>[1]Лист1!J93</f>
        <v>141.1</v>
      </c>
      <c r="K167" s="44" t="str">
        <f>[1]Лист1!K93</f>
        <v>54-8с</v>
      </c>
      <c r="L167" s="43">
        <v>13.5</v>
      </c>
    </row>
    <row r="168" spans="1:12" ht="15" x14ac:dyDescent="0.25">
      <c r="A168" s="23"/>
      <c r="B168" s="15"/>
      <c r="C168" s="11"/>
      <c r="D168" s="7" t="s">
        <v>28</v>
      </c>
      <c r="E168" s="42" t="str">
        <f>[1]Лист1!E94</f>
        <v xml:space="preserve">тефтели из говядины </v>
      </c>
      <c r="F168" s="43">
        <f>[1]Лист1!F94</f>
        <v>120</v>
      </c>
      <c r="G168" s="43">
        <f>[1]Лист1!G94</f>
        <v>12.6</v>
      </c>
      <c r="H168" s="43">
        <f>[1]Лист1!H94</f>
        <v>9</v>
      </c>
      <c r="I168" s="43">
        <f>[1]Лист1!I94</f>
        <v>14.1</v>
      </c>
      <c r="J168" s="43">
        <f>[1]Лист1!J94</f>
        <v>159.15</v>
      </c>
      <c r="K168" s="44" t="str">
        <f>[1]Лист1!K94</f>
        <v>54-8м</v>
      </c>
      <c r="L168" s="43">
        <v>34.5</v>
      </c>
    </row>
    <row r="169" spans="1:12" ht="15" x14ac:dyDescent="0.25">
      <c r="A169" s="23"/>
      <c r="B169" s="15"/>
      <c r="C169" s="11"/>
      <c r="D169" s="7" t="s">
        <v>29</v>
      </c>
      <c r="E169" s="42" t="str">
        <f>[1]Лист1!E95</f>
        <v>картофельное пюре с подливом</v>
      </c>
      <c r="F169" s="43">
        <f>[1]Лист1!F95</f>
        <v>250</v>
      </c>
      <c r="G169" s="43">
        <f>[1]Лист1!G95</f>
        <v>4.75</v>
      </c>
      <c r="H169" s="43">
        <f>[1]Лист1!H95</f>
        <v>9.2799999999999994</v>
      </c>
      <c r="I169" s="43">
        <f>[1]Лист1!I95</f>
        <v>33.299999999999997</v>
      </c>
      <c r="J169" s="43">
        <f>[1]Лист1!J95</f>
        <v>258.66000000000003</v>
      </c>
      <c r="K169" s="44" t="str">
        <f>[1]Лист1!K95</f>
        <v>54-11г</v>
      </c>
      <c r="L169" s="43">
        <v>12</v>
      </c>
    </row>
    <row r="170" spans="1:12" ht="15" x14ac:dyDescent="0.25">
      <c r="A170" s="23"/>
      <c r="B170" s="15"/>
      <c r="C170" s="11"/>
      <c r="D170" s="7" t="s">
        <v>30</v>
      </c>
      <c r="E170" s="42" t="str">
        <f>[1]Лист1!E96</f>
        <v>чай черный с молоком и сахаром</v>
      </c>
      <c r="F170" s="43">
        <f>[1]Лист1!F96</f>
        <v>200</v>
      </c>
      <c r="G170" s="43">
        <f>[1]Лист1!G96</f>
        <v>1.5</v>
      </c>
      <c r="H170" s="43">
        <f>[1]Лист1!H96</f>
        <v>1.4</v>
      </c>
      <c r="I170" s="43">
        <f>[1]Лист1!I96</f>
        <v>8.6</v>
      </c>
      <c r="J170" s="43">
        <f>[1]Лист1!J96</f>
        <v>52.9</v>
      </c>
      <c r="K170" s="44" t="s">
        <v>46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42" t="str">
        <f>[1]Лист1!E97</f>
        <v xml:space="preserve">пшеничный </v>
      </c>
      <c r="F171" s="43">
        <f>[1]Лист1!F97</f>
        <v>30</v>
      </c>
      <c r="G171" s="43">
        <f>[1]Лист1!G97</f>
        <v>2.2999999999999998</v>
      </c>
      <c r="H171" s="43">
        <f>[1]Лист1!H97</f>
        <v>0.3</v>
      </c>
      <c r="I171" s="43">
        <f>[1]Лист1!I97</f>
        <v>11.4</v>
      </c>
      <c r="J171" s="43">
        <f>[1]Лист1!J97</f>
        <v>57.9</v>
      </c>
      <c r="K171" s="44" t="s">
        <v>46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tr">
        <f>[1]Лист1!E98</f>
        <v>ржано-пшеничный</v>
      </c>
      <c r="F172" s="43">
        <f>[1]Лист1!F98</f>
        <v>30</v>
      </c>
      <c r="G172" s="43">
        <f>[1]Лист1!G98</f>
        <v>2.2999999999999998</v>
      </c>
      <c r="H172" s="43">
        <f>[1]Лист1!H98</f>
        <v>0.3</v>
      </c>
      <c r="I172" s="43">
        <f>[1]Лист1!I98</f>
        <v>11.5</v>
      </c>
      <c r="J172" s="43">
        <f>[1]Лист1!J98</f>
        <v>57.9</v>
      </c>
      <c r="K172" s="44" t="s">
        <v>46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31.8</v>
      </c>
      <c r="H175" s="19">
        <f t="shared" si="80"/>
        <v>33.499999999999993</v>
      </c>
      <c r="I175" s="19">
        <f t="shared" si="80"/>
        <v>104.86</v>
      </c>
      <c r="J175" s="19">
        <f t="shared" si="80"/>
        <v>842.37</v>
      </c>
      <c r="K175" s="25"/>
      <c r="L175" s="19">
        <f t="shared" ref="L175" si="81">SUM(L166:L174)</f>
        <v>93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930</v>
      </c>
      <c r="G176" s="32">
        <f t="shared" ref="G176" si="82">G165+G175</f>
        <v>31.8</v>
      </c>
      <c r="H176" s="32">
        <f t="shared" ref="H176" si="83">H165+H175</f>
        <v>33.499999999999993</v>
      </c>
      <c r="I176" s="32">
        <f t="shared" ref="I176" si="84">I165+I175</f>
        <v>104.86</v>
      </c>
      <c r="J176" s="32">
        <f t="shared" ref="J176:L176" si="85">J165+J175</f>
        <v>842.37</v>
      </c>
      <c r="K176" s="32"/>
      <c r="L176" s="32">
        <f t="shared" si="85"/>
        <v>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tr">
        <f>[1]Лист1!E102</f>
        <v xml:space="preserve">салат из свежей моркови </v>
      </c>
      <c r="F185" s="43">
        <v>100</v>
      </c>
      <c r="G185" s="43">
        <f>[1]Лист1!G102</f>
        <v>0.9</v>
      </c>
      <c r="H185" s="43">
        <f>[1]Лист1!H102</f>
        <v>0</v>
      </c>
      <c r="I185" s="43">
        <f>[1]Лист1!I102</f>
        <v>14.2</v>
      </c>
      <c r="J185" s="43">
        <f>[1]Лист1!J102</f>
        <v>60.9</v>
      </c>
      <c r="K185" s="44" t="str">
        <f>[1]Лист1!K102</f>
        <v>54-17з</v>
      </c>
      <c r="L185" s="43">
        <v>6.4</v>
      </c>
    </row>
    <row r="186" spans="1:12" ht="15" x14ac:dyDescent="0.25">
      <c r="A186" s="23"/>
      <c r="B186" s="15"/>
      <c r="C186" s="11"/>
      <c r="D186" s="7" t="s">
        <v>27</v>
      </c>
      <c r="E186" s="42" t="str">
        <f>[1]Лист1!E103</f>
        <v>суп на г/б Щи из свежей капусты</v>
      </c>
      <c r="F186" s="43">
        <f>[1]Лист1!F103</f>
        <v>200</v>
      </c>
      <c r="G186" s="43">
        <f>[1]Лист1!G103</f>
        <v>4.7</v>
      </c>
      <c r="H186" s="43">
        <f>[1]Лист1!H103</f>
        <v>5.6</v>
      </c>
      <c r="I186" s="43">
        <f>[1]Лист1!I103</f>
        <v>5.7</v>
      </c>
      <c r="J186" s="43">
        <f>[1]Лист1!J103</f>
        <v>92.2</v>
      </c>
      <c r="K186" s="44" t="str">
        <f>[1]Лист1!K103</f>
        <v>54-1с</v>
      </c>
      <c r="L186" s="43">
        <v>15.8</v>
      </c>
    </row>
    <row r="187" spans="1:12" ht="15" x14ac:dyDescent="0.25">
      <c r="A187" s="23"/>
      <c r="B187" s="15"/>
      <c r="C187" s="11"/>
      <c r="D187" s="7" t="s">
        <v>28</v>
      </c>
      <c r="E187" s="42" t="str">
        <f>[1]Лист1!E104</f>
        <v>гуляш из говяжьего фарша</v>
      </c>
      <c r="F187" s="43">
        <v>120</v>
      </c>
      <c r="G187" s="43">
        <f>[1]Лист1!G104</f>
        <v>17</v>
      </c>
      <c r="H187" s="43">
        <f>[1]Лист1!H104</f>
        <v>16.5</v>
      </c>
      <c r="I187" s="43">
        <f>[1]Лист1!I104</f>
        <v>3.9</v>
      </c>
      <c r="J187" s="43">
        <f>[1]Лист1!J104</f>
        <v>232.1</v>
      </c>
      <c r="K187" s="44" t="str">
        <f>[1]Лист1!K104</f>
        <v>54-2м</v>
      </c>
      <c r="L187" s="43">
        <v>31</v>
      </c>
    </row>
    <row r="188" spans="1:12" ht="15" x14ac:dyDescent="0.25">
      <c r="A188" s="23"/>
      <c r="B188" s="15"/>
      <c r="C188" s="11"/>
      <c r="D188" s="7" t="s">
        <v>29</v>
      </c>
      <c r="E188" s="42" t="str">
        <f>[1]Лист1!E105</f>
        <v>каша гречневая с подливом</v>
      </c>
      <c r="F188" s="43">
        <v>200</v>
      </c>
      <c r="G188" s="43">
        <f>[1]Лист1!G105</f>
        <v>54.7</v>
      </c>
      <c r="H188" s="43">
        <f>[1]Лист1!H105</f>
        <v>6.25</v>
      </c>
      <c r="I188" s="43">
        <f>[1]Лист1!I105</f>
        <v>32.799999999999997</v>
      </c>
      <c r="J188" s="43">
        <f>[1]Лист1!J105</f>
        <v>250.1</v>
      </c>
      <c r="K188" s="44" t="str">
        <f>[1]Лист1!K105</f>
        <v>54-4г</v>
      </c>
      <c r="L188" s="43">
        <v>13</v>
      </c>
    </row>
    <row r="189" spans="1:12" ht="15" x14ac:dyDescent="0.25">
      <c r="A189" s="23"/>
      <c r="B189" s="15"/>
      <c r="C189" s="11"/>
      <c r="D189" s="7" t="s">
        <v>30</v>
      </c>
      <c r="E189" s="42" t="str">
        <f>[1]Лист1!E106</f>
        <v>какао с молоком</v>
      </c>
      <c r="F189" s="43">
        <f>[1]Лист1!F106</f>
        <v>200</v>
      </c>
      <c r="G189" s="43">
        <f>[1]Лист1!G106</f>
        <v>4.7</v>
      </c>
      <c r="H189" s="43">
        <f>[1]Лист1!H106</f>
        <v>3.5</v>
      </c>
      <c r="I189" s="43">
        <f>[1]Лист1!I106</f>
        <v>12.5</v>
      </c>
      <c r="J189" s="43">
        <f>[1]Лист1!J106</f>
        <v>100.4</v>
      </c>
      <c r="K189" s="44" t="str">
        <f>[1]Лист1!K106</f>
        <v>54-9гн</v>
      </c>
      <c r="L189" s="43">
        <v>9</v>
      </c>
    </row>
    <row r="190" spans="1:12" ht="15" x14ac:dyDescent="0.25">
      <c r="A190" s="23"/>
      <c r="B190" s="15"/>
      <c r="C190" s="11"/>
      <c r="D190" s="7" t="s">
        <v>31</v>
      </c>
      <c r="E190" s="42" t="str">
        <f>[1]Лист1!E107</f>
        <v xml:space="preserve">пшеничный </v>
      </c>
      <c r="F190" s="43">
        <f>[1]Лист1!F107</f>
        <v>40</v>
      </c>
      <c r="G190" s="43">
        <f>[1]Лист1!G107</f>
        <v>1.4</v>
      </c>
      <c r="H190" s="43">
        <f>[1]Лист1!H107</f>
        <v>0.3</v>
      </c>
      <c r="I190" s="43">
        <f>[1]Лист1!I107</f>
        <v>8</v>
      </c>
      <c r="J190" s="43">
        <f>[1]Лист1!J107</f>
        <v>39.6</v>
      </c>
      <c r="K190" s="44" t="s">
        <v>46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tr">
        <f>[1]Лист1!E108</f>
        <v>ржано-пшеничный</v>
      </c>
      <c r="F191" s="43">
        <f>[1]Лист1!F108</f>
        <v>30</v>
      </c>
      <c r="G191" s="43">
        <f>[1]Лист1!G108</f>
        <v>3</v>
      </c>
      <c r="H191" s="43">
        <f>[1]Лист1!H108</f>
        <v>0.3</v>
      </c>
      <c r="I191" s="43">
        <f>[1]Лист1!I108</f>
        <v>19.7</v>
      </c>
      <c r="J191" s="43">
        <f>[1]Лист1!J108</f>
        <v>93.8</v>
      </c>
      <c r="K191" s="44" t="s">
        <v>46</v>
      </c>
      <c r="L191" s="43">
        <v>2</v>
      </c>
    </row>
    <row r="192" spans="1:12" ht="15" x14ac:dyDescent="0.25">
      <c r="A192" s="23"/>
      <c r="B192" s="15"/>
      <c r="C192" s="11"/>
      <c r="D192" s="6"/>
      <c r="E192" s="42" t="str">
        <f>[1]Лист1!E109</f>
        <v>сыр твердый</v>
      </c>
      <c r="F192" s="43">
        <v>30</v>
      </c>
      <c r="G192" s="43">
        <f>[1]Лист1!G109</f>
        <v>4.5999999999999996</v>
      </c>
      <c r="H192" s="43">
        <f>[1]Лист1!H109</f>
        <v>5.9</v>
      </c>
      <c r="I192" s="43">
        <f>[1]Лист1!I109</f>
        <v>0</v>
      </c>
      <c r="J192" s="43">
        <f>[1]Лист1!J109</f>
        <v>71.7</v>
      </c>
      <c r="K192" s="44" t="s">
        <v>46</v>
      </c>
      <c r="L192" s="43">
        <v>13.8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91.000000000000014</v>
      </c>
      <c r="H194" s="19">
        <f t="shared" si="88"/>
        <v>38.349999999999994</v>
      </c>
      <c r="I194" s="19">
        <f t="shared" si="88"/>
        <v>96.8</v>
      </c>
      <c r="J194" s="19">
        <f t="shared" si="88"/>
        <v>940.8</v>
      </c>
      <c r="K194" s="25"/>
      <c r="L194" s="19">
        <f t="shared" ref="L194" si="89">SUM(L185:L193)</f>
        <v>93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920</v>
      </c>
      <c r="G195" s="32">
        <f t="shared" ref="G195" si="90">G184+G194</f>
        <v>91.000000000000014</v>
      </c>
      <c r="H195" s="32">
        <f t="shared" ref="H195" si="91">H184+H194</f>
        <v>38.349999999999994</v>
      </c>
      <c r="I195" s="32">
        <f t="shared" ref="I195" si="92">I184+I194</f>
        <v>96.8</v>
      </c>
      <c r="J195" s="32">
        <f t="shared" ref="J195:L195" si="93">J184+J194</f>
        <v>940.8</v>
      </c>
      <c r="K195" s="32"/>
      <c r="L195" s="32">
        <f t="shared" si="93"/>
        <v>93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969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41.971999999999994</v>
      </c>
      <c r="H196" s="34">
        <f t="shared" si="94"/>
        <v>30.611000000000001</v>
      </c>
      <c r="I196" s="34">
        <f t="shared" si="94"/>
        <v>113.72200000000001</v>
      </c>
      <c r="J196" s="34">
        <f t="shared" si="94"/>
        <v>883.15300000000002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2025-02-04T02:27:06Z</cp:lastPrinted>
  <dcterms:created xsi:type="dcterms:W3CDTF">2022-05-16T14:23:56Z</dcterms:created>
  <dcterms:modified xsi:type="dcterms:W3CDTF">2025-03-05T01:32:52Z</dcterms:modified>
</cp:coreProperties>
</file>